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345" windowHeight="8790" tabRatio="596" activeTab="0"/>
  </bookViews>
  <sheets>
    <sheet name="К1М" sheetId="1" r:id="rId1"/>
    <sheet name="К1Ж" sheetId="2" r:id="rId2"/>
    <sheet name="К2М" sheetId="3" r:id="rId3"/>
    <sheet name="К2С" sheetId="4" r:id="rId4"/>
    <sheet name="КГ" sheetId="5" r:id="rId5"/>
    <sheet name="КГ 3К" sheetId="6" r:id="rId6"/>
    <sheet name="командный зачет" sheetId="7" r:id="rId7"/>
  </sheets>
  <definedNames>
    <definedName name="_xlnm.Print_Area" localSheetId="1">'К1Ж'!$A$1:$AI$80</definedName>
    <definedName name="_xlnm.Print_Area" localSheetId="0">'К1М'!$A$1:$AD$210</definedName>
    <definedName name="_xlnm.Print_Area" localSheetId="2">'К2М'!$A$1:$AI$50</definedName>
    <definedName name="_xlnm.Print_Area" localSheetId="3">'К2С'!$A$1:$AI$40</definedName>
    <definedName name="_xlnm.Print_Area" localSheetId="4">'КГ'!$A$1:$AI$53</definedName>
    <definedName name="_xlnm.Print_Area" localSheetId="5">'КГ 3К'!$A$1:$AI$116</definedName>
  </definedNames>
  <calcPr fullCalcOnLoad="1"/>
</workbook>
</file>

<file path=xl/sharedStrings.xml><?xml version="1.0" encoding="utf-8"?>
<sst xmlns="http://schemas.openxmlformats.org/spreadsheetml/2006/main" count="482" uniqueCount="274">
  <si>
    <t xml:space="preserve">  Экипаж (участник)</t>
  </si>
  <si>
    <t>Штраф на воротах</t>
  </si>
  <si>
    <t xml:space="preserve">Время </t>
  </si>
  <si>
    <t>на дист.</t>
  </si>
  <si>
    <t>Резуль-</t>
  </si>
  <si>
    <t xml:space="preserve">   тат</t>
  </si>
  <si>
    <t>Место</t>
  </si>
  <si>
    <t xml:space="preserve"> старт</t>
  </si>
  <si>
    <t>финиш</t>
  </si>
  <si>
    <t>штрафа</t>
  </si>
  <si>
    <t>лучший</t>
  </si>
  <si>
    <t>Попытка</t>
  </si>
  <si>
    <t>№</t>
  </si>
  <si>
    <t>ком.</t>
  </si>
  <si>
    <t>время</t>
  </si>
  <si>
    <t xml:space="preserve"> старта</t>
  </si>
  <si>
    <t>финиша</t>
  </si>
  <si>
    <t>Номер</t>
  </si>
  <si>
    <t>Команда</t>
  </si>
  <si>
    <t>Лебедев</t>
  </si>
  <si>
    <t>Мещеряков</t>
  </si>
  <si>
    <t xml:space="preserve">        Название команды, город,</t>
  </si>
  <si>
    <t>Место команды  по видам первенства</t>
  </si>
  <si>
    <t>Сумма</t>
  </si>
  <si>
    <t>К 1 -М</t>
  </si>
  <si>
    <t>К 1-Ж</t>
  </si>
  <si>
    <t>К 2-М</t>
  </si>
  <si>
    <t>К 2-СМ</t>
  </si>
  <si>
    <t>КГ</t>
  </si>
  <si>
    <t>Якимычев С.</t>
  </si>
  <si>
    <t>Агенство Венгрова1</t>
  </si>
  <si>
    <t>Якимычев Иванов</t>
  </si>
  <si>
    <t>Букринский Букринская</t>
  </si>
  <si>
    <t xml:space="preserve">Агенство </t>
  </si>
  <si>
    <t>Агенство Венгрова2</t>
  </si>
  <si>
    <t>Венгрова2</t>
  </si>
  <si>
    <t>Шершаков А.</t>
  </si>
  <si>
    <t>Турклуб Тушино</t>
  </si>
  <si>
    <t>Шершаков Сизов</t>
  </si>
  <si>
    <t>Чамов Бронер</t>
  </si>
  <si>
    <t>Трифонов А.</t>
  </si>
  <si>
    <t>Трифонов Авгенин</t>
  </si>
  <si>
    <t>Трифонов Н. Мараховская</t>
  </si>
  <si>
    <t>Страшников А</t>
  </si>
  <si>
    <t>Нижний Новгород</t>
  </si>
  <si>
    <t>Степанова</t>
  </si>
  <si>
    <t>Страшников Курников</t>
  </si>
  <si>
    <t>Лебедев Степанова</t>
  </si>
  <si>
    <t>сумма</t>
  </si>
  <si>
    <t>Жариков А</t>
  </si>
  <si>
    <t>Беляев А.</t>
  </si>
  <si>
    <t>Подобряев</t>
  </si>
  <si>
    <t>Рыбников</t>
  </si>
  <si>
    <t>Казанцев</t>
  </si>
  <si>
    <t>Ромм</t>
  </si>
  <si>
    <t>Кардашин</t>
  </si>
  <si>
    <t>Беляев М.</t>
  </si>
  <si>
    <t>Сизов</t>
  </si>
  <si>
    <t>Чамов</t>
  </si>
  <si>
    <t>Свешников</t>
  </si>
  <si>
    <t>Терлецкий</t>
  </si>
  <si>
    <t>Кошелев</t>
  </si>
  <si>
    <t>Романовский</t>
  </si>
  <si>
    <t>Галдин А.</t>
  </si>
  <si>
    <t>Шеренов Н.</t>
  </si>
  <si>
    <t>Курников</t>
  </si>
  <si>
    <t>Трифонов Н.</t>
  </si>
  <si>
    <t>Крохин Н.</t>
  </si>
  <si>
    <t>Агевнин</t>
  </si>
  <si>
    <t>Румянцев А</t>
  </si>
  <si>
    <t>Петров П.</t>
  </si>
  <si>
    <t>Иванов С.</t>
  </si>
  <si>
    <t>Букринский С.</t>
  </si>
  <si>
    <t>Кардашин Крохин</t>
  </si>
  <si>
    <t>Петров Свешников</t>
  </si>
  <si>
    <t>Кулаичев А.</t>
  </si>
  <si>
    <t>Галдин Гусева</t>
  </si>
  <si>
    <t>Ковров</t>
  </si>
  <si>
    <t>3 стихии1</t>
  </si>
  <si>
    <t>Рогачев Князева</t>
  </si>
  <si>
    <t>Димусики</t>
  </si>
  <si>
    <t>Евсеева Николаев</t>
  </si>
  <si>
    <t>забейка</t>
  </si>
  <si>
    <t>№1</t>
  </si>
  <si>
    <t>Усов Павлова</t>
  </si>
  <si>
    <t>разгельдяи</t>
  </si>
  <si>
    <t>Минин Кузнецова</t>
  </si>
  <si>
    <t>Калуга Каяк</t>
  </si>
  <si>
    <t>Михайлов Плюхова</t>
  </si>
  <si>
    <t>РКТ</t>
  </si>
  <si>
    <t>Похващев Тотмакова</t>
  </si>
  <si>
    <t>AXON &amp;Митяй</t>
  </si>
  <si>
    <t>Блинов Морозова</t>
  </si>
  <si>
    <t>Сплав</t>
  </si>
  <si>
    <t>Циганков Меньшова</t>
  </si>
  <si>
    <t>Одуванчики PRO</t>
  </si>
  <si>
    <t>Виноградов Сдобнова</t>
  </si>
  <si>
    <t>Продиджи</t>
  </si>
  <si>
    <t>альтернатива</t>
  </si>
  <si>
    <t>Грызлов Крызина</t>
  </si>
  <si>
    <t>Тула Орел</t>
  </si>
  <si>
    <t>Немченко Хижнякова</t>
  </si>
  <si>
    <t>Такса</t>
  </si>
  <si>
    <t>Венидиктов Ромашкин</t>
  </si>
  <si>
    <t>Агеев Камазов</t>
  </si>
  <si>
    <t>Могилевский Богданов</t>
  </si>
  <si>
    <t>одуванчики</t>
  </si>
  <si>
    <t>Янченков Васильев</t>
  </si>
  <si>
    <t>продиджи</t>
  </si>
  <si>
    <t>Дворянинов Яримович</t>
  </si>
  <si>
    <t>сплав</t>
  </si>
  <si>
    <t>Данилов Стариков</t>
  </si>
  <si>
    <t>Голубович Ванин</t>
  </si>
  <si>
    <t>ркт</t>
  </si>
  <si>
    <t>Михайлов Михайлов</t>
  </si>
  <si>
    <t>Кожекин Романов</t>
  </si>
  <si>
    <t>калуга каяк</t>
  </si>
  <si>
    <t>Рогачев Колбежкин</t>
  </si>
  <si>
    <t>Резвин Аксенов</t>
  </si>
  <si>
    <t>Рогачев Корнеев</t>
  </si>
  <si>
    <t>димусики</t>
  </si>
  <si>
    <t>Ананьев Жулидов</t>
  </si>
  <si>
    <t>три стихии</t>
  </si>
  <si>
    <t>Жариков Хропковский</t>
  </si>
  <si>
    <t>ковров</t>
  </si>
  <si>
    <t>Хижняков</t>
  </si>
  <si>
    <t>G4</t>
  </si>
  <si>
    <t>Ромашкин</t>
  </si>
  <si>
    <t>такса</t>
  </si>
  <si>
    <t>Венедиктов</t>
  </si>
  <si>
    <t>Немченко</t>
  </si>
  <si>
    <t>Скороходов</t>
  </si>
  <si>
    <t>Буробин</t>
  </si>
  <si>
    <t>Агеев</t>
  </si>
  <si>
    <t>тула орел</t>
  </si>
  <si>
    <t>Грызлов</t>
  </si>
  <si>
    <t>Камазов</t>
  </si>
  <si>
    <t xml:space="preserve">Могилевский </t>
  </si>
  <si>
    <t>Крымчанский</t>
  </si>
  <si>
    <t>Богданов</t>
  </si>
  <si>
    <t>Готовцев</t>
  </si>
  <si>
    <t>Коржов</t>
  </si>
  <si>
    <t>Ляшков</t>
  </si>
  <si>
    <t>Виноградов</t>
  </si>
  <si>
    <t>Янченков</t>
  </si>
  <si>
    <t>Васильев</t>
  </si>
  <si>
    <t>Новиков</t>
  </si>
  <si>
    <t>Одуванчики</t>
  </si>
  <si>
    <t>Хомченко</t>
  </si>
  <si>
    <t>Циганков</t>
  </si>
  <si>
    <t>Мочалин</t>
  </si>
  <si>
    <t>Яримович</t>
  </si>
  <si>
    <t>Блинов</t>
  </si>
  <si>
    <t>Покидов</t>
  </si>
  <si>
    <t>Усиков</t>
  </si>
  <si>
    <t>Данилов Д</t>
  </si>
  <si>
    <t>Стариков</t>
  </si>
  <si>
    <t>Похващев</t>
  </si>
  <si>
    <t>Овчаров</t>
  </si>
  <si>
    <t>Смолов</t>
  </si>
  <si>
    <t>Мирошниченко</t>
  </si>
  <si>
    <t>Затаковой</t>
  </si>
  <si>
    <t>Литвиненко</t>
  </si>
  <si>
    <t>Курсиков</t>
  </si>
  <si>
    <t>Михайлов Игорь</t>
  </si>
  <si>
    <t>Михайлов Иван</t>
  </si>
  <si>
    <t>Голубович</t>
  </si>
  <si>
    <t>Ванин</t>
  </si>
  <si>
    <t>Голых</t>
  </si>
  <si>
    <t>Кожекин</t>
  </si>
  <si>
    <t>Романов</t>
  </si>
  <si>
    <t>Минин</t>
  </si>
  <si>
    <t>Колбежкин</t>
  </si>
  <si>
    <t>Усов</t>
  </si>
  <si>
    <t>Ермаков</t>
  </si>
  <si>
    <t>Ахметдзянов</t>
  </si>
  <si>
    <t>Алексеев</t>
  </si>
  <si>
    <t>Аникин</t>
  </si>
  <si>
    <t>Николаев</t>
  </si>
  <si>
    <t>Забейка</t>
  </si>
  <si>
    <t>Резвин</t>
  </si>
  <si>
    <t>Арцибасов</t>
  </si>
  <si>
    <t>Рогачев Д.</t>
  </si>
  <si>
    <t>Рогачев К</t>
  </si>
  <si>
    <t>Моисеенко</t>
  </si>
  <si>
    <t>Корнеев</t>
  </si>
  <si>
    <t>Жулидов П.</t>
  </si>
  <si>
    <t>3 стихии</t>
  </si>
  <si>
    <t>Ананьев</t>
  </si>
  <si>
    <t>Селезнев</t>
  </si>
  <si>
    <t>Алтунджи</t>
  </si>
  <si>
    <t>Костюченко</t>
  </si>
  <si>
    <t>Арсеев</t>
  </si>
  <si>
    <t>Миронов</t>
  </si>
  <si>
    <t>Поляков</t>
  </si>
  <si>
    <t>Казаков</t>
  </si>
  <si>
    <t>Усиков Покидов</t>
  </si>
  <si>
    <t>Эмир</t>
  </si>
  <si>
    <t>Липунцов</t>
  </si>
  <si>
    <t>Микрюков</t>
  </si>
  <si>
    <t>Антонов</t>
  </si>
  <si>
    <t>Гротов</t>
  </si>
  <si>
    <t>Хижняков Селезнев</t>
  </si>
  <si>
    <t>Евсеева</t>
  </si>
  <si>
    <t>Аникина</t>
  </si>
  <si>
    <t>Савкина</t>
  </si>
  <si>
    <t>Ткт</t>
  </si>
  <si>
    <t>Букринская</t>
  </si>
  <si>
    <t xml:space="preserve">Мараховская </t>
  </si>
  <si>
    <t>АВ1</t>
  </si>
  <si>
    <t>Понфилова</t>
  </si>
  <si>
    <t>Платонова</t>
  </si>
  <si>
    <t>Ромашкина</t>
  </si>
  <si>
    <t xml:space="preserve">Хижнякова </t>
  </si>
  <si>
    <t>Жилина</t>
  </si>
  <si>
    <t>Черных</t>
  </si>
  <si>
    <t>Федосеева</t>
  </si>
  <si>
    <t>Кузьмина</t>
  </si>
  <si>
    <t>Щеглова</t>
  </si>
  <si>
    <t>Сдобнова</t>
  </si>
  <si>
    <t>Кузьмина И.</t>
  </si>
  <si>
    <t>Комарова</t>
  </si>
  <si>
    <t>Окользина</t>
  </si>
  <si>
    <t>Баранова</t>
  </si>
  <si>
    <t>Меньшова</t>
  </si>
  <si>
    <t>Леконцева</t>
  </si>
  <si>
    <t>Ермолова</t>
  </si>
  <si>
    <t>Морозова</t>
  </si>
  <si>
    <t>Тотмакова</t>
  </si>
  <si>
    <t>Плюхова</t>
  </si>
  <si>
    <t>Кузнецова</t>
  </si>
  <si>
    <t>Павлова</t>
  </si>
  <si>
    <t>Хиджилова</t>
  </si>
  <si>
    <t>Князева</t>
  </si>
  <si>
    <t>Зелинская</t>
  </si>
  <si>
    <t>Мареева</t>
  </si>
  <si>
    <t>Гусева</t>
  </si>
  <si>
    <t>Сычева</t>
  </si>
  <si>
    <t>Перова</t>
  </si>
  <si>
    <t>Бронер</t>
  </si>
  <si>
    <t>Буточкина</t>
  </si>
  <si>
    <t>Пантелеев</t>
  </si>
  <si>
    <t>Соловьев</t>
  </si>
  <si>
    <t>Новиков Мочалин</t>
  </si>
  <si>
    <t>Аникина Аникин</t>
  </si>
  <si>
    <t>Аникин Ахметзянов</t>
  </si>
  <si>
    <t>Жулидов Федосеева</t>
  </si>
  <si>
    <t>Готовцев Зелинская</t>
  </si>
  <si>
    <t>Венгрова1</t>
  </si>
  <si>
    <t>Альтернотива</t>
  </si>
  <si>
    <t>ТКТ</t>
  </si>
  <si>
    <t>Разгильдяи</t>
  </si>
  <si>
    <t>Axon&amp;Митяй</t>
  </si>
  <si>
    <t>3 стхии 1</t>
  </si>
  <si>
    <t>Аквариум</t>
  </si>
  <si>
    <t>Одуванчики Pro</t>
  </si>
  <si>
    <t>Агентство</t>
  </si>
  <si>
    <t>Венгрова 2</t>
  </si>
  <si>
    <t>АБВ Крылатское</t>
  </si>
  <si>
    <t xml:space="preserve">Данилов </t>
  </si>
  <si>
    <t>Трифонов</t>
  </si>
  <si>
    <t>Ефимцев</t>
  </si>
  <si>
    <t>Крохин</t>
  </si>
  <si>
    <t>Иванов</t>
  </si>
  <si>
    <t>ТКТ Тушино</t>
  </si>
  <si>
    <t>Девочки</t>
  </si>
  <si>
    <t>Альтернатива</t>
  </si>
  <si>
    <t>Персики</t>
  </si>
  <si>
    <t>Калуга Каяк Клуб</t>
  </si>
  <si>
    <t>Димон и К</t>
  </si>
  <si>
    <t>Турклуб Тушино ТКТ</t>
  </si>
  <si>
    <t>3 Стихии Продиджи</t>
  </si>
  <si>
    <t>3 Стихии №1</t>
  </si>
  <si>
    <t>3 Стихии Такса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</si>
</sst>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h:mm:ss;@"/>
    <numFmt numFmtId="169" formatCode="[$-F400]h:mm:ss\ AM/PM"/>
    <numFmt numFmtId="170" formatCode="[$-FC19]d\ mmmm\ yyyy\ &quot;г.&quot;"/>
    <numFmt numFmtId="171" formatCode="h:mm;@"/>
  </numFmts>
  <fonts count="10"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0" fillId="0" borderId="2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168" fontId="1" fillId="0" borderId="1" xfId="0" applyNumberFormat="1" applyFont="1" applyBorder="1" applyAlignment="1">
      <alignment horizontal="center" wrapText="1"/>
    </xf>
    <xf numFmtId="168" fontId="1" fillId="0" borderId="2" xfId="0" applyNumberFormat="1" applyFont="1" applyBorder="1" applyAlignment="1">
      <alignment horizontal="center" wrapText="1"/>
    </xf>
    <xf numFmtId="168" fontId="1" fillId="0" borderId="4" xfId="0" applyNumberFormat="1" applyFont="1" applyBorder="1" applyAlignment="1">
      <alignment horizontal="center" vertical="top" wrapText="1"/>
    </xf>
    <xf numFmtId="168" fontId="1" fillId="0" borderId="5" xfId="0" applyNumberFormat="1" applyFont="1" applyBorder="1" applyAlignment="1">
      <alignment horizontal="center" vertical="top" wrapText="1"/>
    </xf>
    <xf numFmtId="168" fontId="0" fillId="0" borderId="2" xfId="0" applyNumberFormat="1" applyFont="1" applyBorder="1" applyAlignment="1">
      <alignment horizontal="center"/>
    </xf>
    <xf numFmtId="168" fontId="1" fillId="0" borderId="4" xfId="0" applyNumberFormat="1" applyFont="1" applyBorder="1" applyAlignment="1">
      <alignment horizontal="center" wrapText="1"/>
    </xf>
    <xf numFmtId="168" fontId="1" fillId="0" borderId="5" xfId="0" applyNumberFormat="1" applyFont="1" applyBorder="1" applyAlignment="1">
      <alignment horizontal="center" wrapText="1"/>
    </xf>
    <xf numFmtId="168" fontId="0" fillId="0" borderId="2" xfId="0" applyNumberFormat="1" applyFont="1" applyBorder="1" applyAlignment="1">
      <alignment/>
    </xf>
    <xf numFmtId="0" fontId="1" fillId="0" borderId="3" xfId="0" applyFont="1" applyBorder="1" applyAlignment="1">
      <alignment wrapText="1"/>
    </xf>
    <xf numFmtId="0" fontId="1" fillId="0" borderId="0" xfId="0" applyFont="1" applyBorder="1" applyAlignment="1">
      <alignment wrapText="1"/>
    </xf>
    <xf numFmtId="168" fontId="1" fillId="0" borderId="6" xfId="0" applyNumberFormat="1" applyFont="1" applyBorder="1" applyAlignment="1">
      <alignment vertical="top" wrapText="1"/>
    </xf>
    <xf numFmtId="168" fontId="1" fillId="0" borderId="7" xfId="0" applyNumberFormat="1" applyFont="1" applyBorder="1" applyAlignment="1">
      <alignment vertical="top" wrapText="1"/>
    </xf>
    <xf numFmtId="168" fontId="1" fillId="0" borderId="1" xfId="0" applyNumberFormat="1" applyFont="1" applyBorder="1" applyAlignment="1">
      <alignment wrapText="1"/>
    </xf>
    <xf numFmtId="168" fontId="1" fillId="0" borderId="2" xfId="0" applyNumberFormat="1" applyFont="1" applyBorder="1" applyAlignment="1">
      <alignment wrapText="1"/>
    </xf>
    <xf numFmtId="168" fontId="1" fillId="0" borderId="4" xfId="0" applyNumberFormat="1" applyFont="1" applyBorder="1" applyAlignment="1">
      <alignment vertical="top" wrapText="1"/>
    </xf>
    <xf numFmtId="168" fontId="1" fillId="0" borderId="5" xfId="0" applyNumberFormat="1" applyFont="1" applyBorder="1" applyAlignment="1">
      <alignment vertical="top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168" fontId="1" fillId="0" borderId="0" xfId="0" applyNumberFormat="1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168" fontId="1" fillId="0" borderId="10" xfId="0" applyNumberFormat="1" applyFont="1" applyBorder="1" applyAlignment="1">
      <alignment horizontal="center" vertical="top" wrapText="1"/>
    </xf>
    <xf numFmtId="168" fontId="1" fillId="0" borderId="3" xfId="0" applyNumberFormat="1" applyFont="1" applyBorder="1" applyAlignment="1">
      <alignment wrapText="1"/>
    </xf>
    <xf numFmtId="168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168" fontId="1" fillId="0" borderId="11" xfId="0" applyNumberFormat="1" applyFont="1" applyFill="1" applyBorder="1" applyAlignment="1">
      <alignment wrapText="1"/>
    </xf>
    <xf numFmtId="0" fontId="1" fillId="0" borderId="2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168" fontId="1" fillId="0" borderId="2" xfId="0" applyNumberFormat="1" applyFont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wrapText="1"/>
    </xf>
    <xf numFmtId="0" fontId="9" fillId="0" borderId="14" xfId="0" applyFont="1" applyBorder="1" applyAlignment="1">
      <alignment horizontal="center" wrapText="1"/>
    </xf>
    <xf numFmtId="0" fontId="9" fillId="0" borderId="14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5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9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0" fillId="0" borderId="9" xfId="0" applyFont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0" fillId="0" borderId="1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 vertical="top" wrapText="1"/>
    </xf>
    <xf numFmtId="168" fontId="1" fillId="0" borderId="4" xfId="0" applyNumberFormat="1" applyFont="1" applyFill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0" fillId="0" borderId="1" xfId="0" applyBorder="1" applyAlignment="1">
      <alignment/>
    </xf>
    <xf numFmtId="0" fontId="0" fillId="0" borderId="11" xfId="0" applyBorder="1" applyAlignment="1">
      <alignment/>
    </xf>
    <xf numFmtId="0" fontId="1" fillId="0" borderId="22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" xfId="0" applyNumberFormat="1" applyFont="1" applyBorder="1" applyAlignment="1">
      <alignment horizontal="center" vertical="top" wrapText="1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7" xfId="0" applyFont="1" applyFill="1" applyBorder="1" applyAlignment="1">
      <alignment horizontal="center" vertical="top" wrapText="1"/>
    </xf>
    <xf numFmtId="0" fontId="7" fillId="0" borderId="22" xfId="0" applyFont="1" applyBorder="1" applyAlignment="1">
      <alignment horizontal="center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168" fontId="1" fillId="0" borderId="1" xfId="0" applyNumberFormat="1" applyFont="1" applyBorder="1" applyAlignment="1">
      <alignment vertical="top" wrapText="1"/>
    </xf>
    <xf numFmtId="168" fontId="1" fillId="0" borderId="11" xfId="0" applyNumberFormat="1" applyFont="1" applyBorder="1" applyAlignment="1">
      <alignment vertical="top" wrapText="1"/>
    </xf>
    <xf numFmtId="0" fontId="1" fillId="0" borderId="23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168" fontId="1" fillId="0" borderId="2" xfId="0" applyNumberFormat="1" applyFont="1" applyBorder="1" applyAlignment="1">
      <alignment vertical="top" wrapText="1"/>
    </xf>
    <xf numFmtId="0" fontId="0" fillId="0" borderId="2" xfId="0" applyFont="1" applyBorder="1" applyAlignment="1">
      <alignment/>
    </xf>
    <xf numFmtId="0" fontId="1" fillId="0" borderId="2" xfId="0" applyFont="1" applyBorder="1" applyAlignment="1">
      <alignment vertical="top" wrapText="1"/>
    </xf>
    <xf numFmtId="0" fontId="6" fillId="0" borderId="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7" fillId="0" borderId="23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10"/>
  <sheetViews>
    <sheetView tabSelected="1" view="pageBreakPreview" zoomScaleSheetLayoutView="100"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O217" sqref="O217"/>
    </sheetView>
  </sheetViews>
  <sheetFormatPr defaultColWidth="9.00390625" defaultRowHeight="12.75"/>
  <cols>
    <col min="1" max="1" width="6.875" style="8" customWidth="1"/>
    <col min="2" max="2" width="17.875" style="8" customWidth="1"/>
    <col min="3" max="3" width="5.125" style="8" customWidth="1"/>
    <col min="4" max="4" width="8.125" style="3" customWidth="1"/>
    <col min="5" max="5" width="9.375" style="16" customWidth="1"/>
    <col min="6" max="6" width="4.00390625" style="3" customWidth="1"/>
    <col min="7" max="7" width="3.875" style="33" customWidth="1"/>
    <col min="8" max="8" width="4.00390625" style="51" customWidth="1"/>
    <col min="9" max="9" width="3.875" style="52" customWidth="1"/>
    <col min="10" max="10" width="3.625" style="51" customWidth="1"/>
    <col min="11" max="11" width="3.75390625" style="52" customWidth="1"/>
    <col min="12" max="12" width="4.25390625" style="51" customWidth="1"/>
    <col min="13" max="13" width="3.75390625" style="52" customWidth="1"/>
    <col min="14" max="14" width="3.75390625" style="51" customWidth="1"/>
    <col min="15" max="15" width="4.00390625" style="52" customWidth="1"/>
    <col min="16" max="16" width="4.00390625" style="51" customWidth="1"/>
    <col min="17" max="17" width="4.00390625" style="52" customWidth="1"/>
    <col min="18" max="18" width="4.375" style="51" customWidth="1"/>
    <col min="19" max="19" width="3.875" style="52" customWidth="1"/>
    <col min="20" max="20" width="4.00390625" style="51" customWidth="1"/>
    <col min="21" max="21" width="3.875" style="52" customWidth="1"/>
    <col min="22" max="22" width="4.00390625" style="51" customWidth="1"/>
    <col min="23" max="23" width="3.875" style="52" customWidth="1"/>
    <col min="24" max="24" width="3.875" style="51" hidden="1" customWidth="1"/>
    <col min="25" max="25" width="9.00390625" style="19" customWidth="1"/>
    <col min="26" max="26" width="11.00390625" style="39" customWidth="1"/>
    <col min="27" max="27" width="7.625" style="19" customWidth="1"/>
    <col min="28" max="28" width="9.125" style="39" customWidth="1"/>
    <col min="29" max="29" width="9.125" style="8" customWidth="1"/>
    <col min="30" max="16384" width="9.125" style="1" customWidth="1"/>
  </cols>
  <sheetData>
    <row r="1" spans="1:30" ht="26.25" customHeight="1" thickBot="1">
      <c r="A1" s="89" t="s">
        <v>12</v>
      </c>
      <c r="B1" s="89" t="s">
        <v>0</v>
      </c>
      <c r="C1" s="2"/>
      <c r="D1" s="5"/>
      <c r="E1" s="12" t="s">
        <v>14</v>
      </c>
      <c r="F1" s="93" t="s">
        <v>1</v>
      </c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12" t="s">
        <v>14</v>
      </c>
      <c r="Z1" s="38" t="s">
        <v>2</v>
      </c>
      <c r="AA1" s="24" t="s">
        <v>2</v>
      </c>
      <c r="AB1" s="38" t="s">
        <v>4</v>
      </c>
      <c r="AC1" s="35" t="s">
        <v>10</v>
      </c>
      <c r="AD1" s="40"/>
    </row>
    <row r="2" spans="1:30" ht="26.25" thickBot="1">
      <c r="A2" s="90"/>
      <c r="B2" s="90"/>
      <c r="C2" s="4" t="s">
        <v>13</v>
      </c>
      <c r="D2" s="9" t="s">
        <v>11</v>
      </c>
      <c r="E2" s="13" t="s">
        <v>15</v>
      </c>
      <c r="F2" s="9">
        <v>1</v>
      </c>
      <c r="G2" s="30">
        <v>2</v>
      </c>
      <c r="H2" s="47">
        <v>3</v>
      </c>
      <c r="I2" s="48">
        <v>4</v>
      </c>
      <c r="J2" s="47">
        <v>5</v>
      </c>
      <c r="K2" s="48">
        <v>6</v>
      </c>
      <c r="L2" s="47">
        <v>7</v>
      </c>
      <c r="M2" s="48">
        <v>8</v>
      </c>
      <c r="N2" s="47">
        <v>9</v>
      </c>
      <c r="O2" s="48">
        <v>10</v>
      </c>
      <c r="P2" s="47">
        <v>11</v>
      </c>
      <c r="Q2" s="48">
        <v>12</v>
      </c>
      <c r="R2" s="47">
        <v>13</v>
      </c>
      <c r="S2" s="48">
        <v>14</v>
      </c>
      <c r="T2" s="47">
        <v>15</v>
      </c>
      <c r="U2" s="48">
        <v>16</v>
      </c>
      <c r="V2" s="47">
        <v>17</v>
      </c>
      <c r="W2" s="48">
        <v>18</v>
      </c>
      <c r="X2" s="47">
        <v>19</v>
      </c>
      <c r="Y2" s="13" t="s">
        <v>16</v>
      </c>
      <c r="Z2" s="34" t="s">
        <v>3</v>
      </c>
      <c r="AA2" s="25" t="s">
        <v>9</v>
      </c>
      <c r="AB2" s="34" t="s">
        <v>5</v>
      </c>
      <c r="AC2" s="36"/>
      <c r="AD2" s="41" t="s">
        <v>6</v>
      </c>
    </row>
    <row r="3" spans="1:30" ht="12.75">
      <c r="A3" s="85">
        <v>86</v>
      </c>
      <c r="B3" s="4" t="s">
        <v>242</v>
      </c>
      <c r="C3" s="4"/>
      <c r="D3" s="9">
        <v>1</v>
      </c>
      <c r="E3" s="13">
        <v>0.020833333333333332</v>
      </c>
      <c r="F3" s="9"/>
      <c r="G3" s="30"/>
      <c r="H3" s="47"/>
      <c r="I3" s="48"/>
      <c r="J3" s="47"/>
      <c r="K3" s="48"/>
      <c r="L3" s="47"/>
      <c r="M3" s="48">
        <v>2</v>
      </c>
      <c r="N3" s="47"/>
      <c r="O3" s="48"/>
      <c r="P3" s="47"/>
      <c r="Q3" s="48"/>
      <c r="R3" s="47"/>
      <c r="S3" s="48"/>
      <c r="T3" s="47"/>
      <c r="U3" s="48">
        <v>2</v>
      </c>
      <c r="V3" s="47">
        <v>2</v>
      </c>
      <c r="W3" s="48">
        <v>2</v>
      </c>
      <c r="X3" s="47"/>
      <c r="Y3" s="13">
        <v>0.022569444444444444</v>
      </c>
      <c r="Z3" s="22">
        <f aca="true" t="shared" si="0" ref="Z3:Z26">Y3-E3</f>
        <v>0.0017361111111111119</v>
      </c>
      <c r="AA3" s="26">
        <f aca="true" t="shared" si="1" ref="AA3:AA26">TIME(,,SUM(F3:X3))</f>
        <v>9.259259259259259E-05</v>
      </c>
      <c r="AB3" s="14">
        <f>IF(Y3=0,"23:00:00",Z3+AA3)</f>
        <v>0.0018287037037037046</v>
      </c>
      <c r="AC3" s="91">
        <f>SUM(AB3:AB4)</f>
        <v>0.0035185185185185163</v>
      </c>
      <c r="AD3" s="83">
        <f>RANK(AC3,$AC$3:$AC$210,1)</f>
        <v>60</v>
      </c>
    </row>
    <row r="4" spans="1:30" ht="13.5" thickBot="1">
      <c r="A4" s="86"/>
      <c r="B4" s="4"/>
      <c r="C4" s="4"/>
      <c r="D4" s="9">
        <v>2</v>
      </c>
      <c r="E4" s="13">
        <v>0.07013888888888889</v>
      </c>
      <c r="F4" s="9"/>
      <c r="G4" s="30"/>
      <c r="H4" s="47"/>
      <c r="I4" s="48"/>
      <c r="J4" s="47"/>
      <c r="K4" s="48"/>
      <c r="L4" s="47"/>
      <c r="M4" s="48"/>
      <c r="N4" s="47"/>
      <c r="O4" s="48"/>
      <c r="P4" s="47"/>
      <c r="Q4" s="48"/>
      <c r="R4" s="47"/>
      <c r="S4" s="48"/>
      <c r="T4" s="47"/>
      <c r="U4" s="48"/>
      <c r="V4" s="47"/>
      <c r="W4" s="48">
        <v>2</v>
      </c>
      <c r="X4" s="47"/>
      <c r="Y4" s="13">
        <v>0.07180555555555555</v>
      </c>
      <c r="Z4" s="23">
        <f t="shared" si="0"/>
        <v>0.0016666666666666635</v>
      </c>
      <c r="AA4" s="27">
        <f t="shared" si="1"/>
        <v>2.3148148148148147E-05</v>
      </c>
      <c r="AB4" s="37">
        <f>IF(Y4=0,"23:00:00",Z4+AA4)</f>
        <v>0.0016898148148148117</v>
      </c>
      <c r="AC4" s="92"/>
      <c r="AD4" s="84"/>
    </row>
    <row r="5" spans="1:30" ht="12.75" customHeight="1" thickBot="1">
      <c r="A5" s="85">
        <v>13</v>
      </c>
      <c r="B5" s="6" t="s">
        <v>29</v>
      </c>
      <c r="C5" s="87" t="s">
        <v>13</v>
      </c>
      <c r="D5" s="10">
        <v>1</v>
      </c>
      <c r="E5" s="14">
        <v>0.02152777777777778</v>
      </c>
      <c r="F5" s="28"/>
      <c r="G5" s="31"/>
      <c r="H5" s="45"/>
      <c r="I5" s="46"/>
      <c r="J5" s="45"/>
      <c r="K5" s="46"/>
      <c r="L5" s="45"/>
      <c r="M5" s="46"/>
      <c r="N5" s="45"/>
      <c r="O5" s="46"/>
      <c r="P5" s="45"/>
      <c r="Q5" s="46"/>
      <c r="R5" s="45"/>
      <c r="S5" s="46"/>
      <c r="T5" s="45"/>
      <c r="U5" s="46"/>
      <c r="V5" s="45">
        <v>2</v>
      </c>
      <c r="W5" s="46"/>
      <c r="X5" s="45"/>
      <c r="Y5" s="17">
        <v>0.02297453703703704</v>
      </c>
      <c r="Z5" s="22">
        <f t="shared" si="0"/>
        <v>0.0014467592592592587</v>
      </c>
      <c r="AA5" s="26">
        <f t="shared" si="1"/>
        <v>2.3148148148148147E-05</v>
      </c>
      <c r="AB5" s="14">
        <f>IF(Y5=0,"23:00:00",Z5+AA5)</f>
        <v>0.001469907407407407</v>
      </c>
      <c r="AC5" s="91">
        <f>SUM(AB5:AB6)</f>
        <v>0.002951388888888893</v>
      </c>
      <c r="AD5" s="83">
        <f>RANK(AC5,$AC$3:$AC$210,1)</f>
        <v>30</v>
      </c>
    </row>
    <row r="6" spans="1:30" ht="13.5" customHeight="1" thickBot="1">
      <c r="A6" s="86"/>
      <c r="B6" s="7" t="s">
        <v>34</v>
      </c>
      <c r="C6" s="88"/>
      <c r="D6" s="11">
        <v>2</v>
      </c>
      <c r="E6" s="15">
        <v>0.07048611111111111</v>
      </c>
      <c r="F6" s="29"/>
      <c r="G6" s="32"/>
      <c r="H6" s="49"/>
      <c r="I6" s="50"/>
      <c r="J6" s="49"/>
      <c r="K6" s="50"/>
      <c r="L6" s="49"/>
      <c r="M6" s="50"/>
      <c r="N6" s="49"/>
      <c r="O6" s="50"/>
      <c r="P6" s="49"/>
      <c r="Q6" s="50"/>
      <c r="R6" s="49"/>
      <c r="S6" s="50"/>
      <c r="T6" s="49"/>
      <c r="U6" s="50"/>
      <c r="V6" s="49"/>
      <c r="W6" s="50"/>
      <c r="X6" s="49"/>
      <c r="Y6" s="17">
        <v>0.0719675925925926</v>
      </c>
      <c r="Z6" s="23">
        <f t="shared" si="0"/>
        <v>0.0014814814814814864</v>
      </c>
      <c r="AA6" s="27">
        <f t="shared" si="1"/>
        <v>0</v>
      </c>
      <c r="AB6" s="37">
        <f>IF(Y6=0,"23:00:00",Z6+AA6)</f>
        <v>0.0014814814814814864</v>
      </c>
      <c r="AC6" s="92"/>
      <c r="AD6" s="84"/>
    </row>
    <row r="7" spans="1:30" ht="13.5" thickBot="1">
      <c r="A7" s="85">
        <v>21</v>
      </c>
      <c r="B7" s="6" t="s">
        <v>36</v>
      </c>
      <c r="C7" s="87" t="s">
        <v>13</v>
      </c>
      <c r="D7" s="10">
        <v>1</v>
      </c>
      <c r="E7" s="14">
        <v>0.021875</v>
      </c>
      <c r="F7" s="28">
        <v>2</v>
      </c>
      <c r="G7" s="31"/>
      <c r="H7" s="45"/>
      <c r="I7" s="46"/>
      <c r="J7" s="45"/>
      <c r="K7" s="46"/>
      <c r="L7" s="45"/>
      <c r="M7" s="46"/>
      <c r="N7" s="45"/>
      <c r="O7" s="46"/>
      <c r="P7" s="45"/>
      <c r="Q7" s="46"/>
      <c r="R7" s="45"/>
      <c r="S7" s="46"/>
      <c r="T7" s="45"/>
      <c r="U7" s="46"/>
      <c r="V7" s="45">
        <v>2</v>
      </c>
      <c r="W7" s="46"/>
      <c r="X7" s="45"/>
      <c r="Y7" s="17">
        <v>0.02332175925925926</v>
      </c>
      <c r="Z7" s="22">
        <f t="shared" si="0"/>
        <v>0.0014467592592592622</v>
      </c>
      <c r="AA7" s="26">
        <f t="shared" si="1"/>
        <v>4.6296296296296294E-05</v>
      </c>
      <c r="AB7" s="14">
        <f aca="true" t="shared" si="2" ref="AB7:AB58">IF(Y7=0,"23:00:00",Z7+AA7)</f>
        <v>0.0014930555555555584</v>
      </c>
      <c r="AC7" s="91">
        <f>SUM(AB7:AB8)</f>
        <v>0.0031018518518518504</v>
      </c>
      <c r="AD7" s="83">
        <f>RANK(AC7,$AC$3:$AC$210,1)</f>
        <v>40</v>
      </c>
    </row>
    <row r="8" spans="1:30" ht="13.5" thickBot="1">
      <c r="A8" s="86"/>
      <c r="B8" s="7" t="s">
        <v>37</v>
      </c>
      <c r="C8" s="88"/>
      <c r="D8" s="11">
        <v>2</v>
      </c>
      <c r="E8" s="15">
        <v>0.07118055555555557</v>
      </c>
      <c r="F8" s="29"/>
      <c r="G8" s="32"/>
      <c r="H8" s="49"/>
      <c r="I8" s="50"/>
      <c r="J8" s="49"/>
      <c r="K8" s="50"/>
      <c r="L8" s="49"/>
      <c r="M8" s="50"/>
      <c r="N8" s="49"/>
      <c r="O8" s="50"/>
      <c r="P8" s="49"/>
      <c r="Q8" s="50"/>
      <c r="R8" s="49"/>
      <c r="S8" s="50">
        <v>2</v>
      </c>
      <c r="T8" s="49"/>
      <c r="U8" s="50"/>
      <c r="V8" s="49">
        <v>2</v>
      </c>
      <c r="W8" s="50">
        <v>2</v>
      </c>
      <c r="X8" s="49"/>
      <c r="Y8" s="17">
        <v>0.07271990740740741</v>
      </c>
      <c r="Z8" s="22">
        <f t="shared" si="0"/>
        <v>0.0015393518518518473</v>
      </c>
      <c r="AA8" s="27">
        <f t="shared" si="1"/>
        <v>6.944444444444444E-05</v>
      </c>
      <c r="AB8" s="14">
        <f t="shared" si="2"/>
        <v>0.0016087962962962918</v>
      </c>
      <c r="AC8" s="92"/>
      <c r="AD8" s="84"/>
    </row>
    <row r="9" spans="1:30" ht="13.5" thickBot="1">
      <c r="A9" s="85">
        <v>90</v>
      </c>
      <c r="B9" s="6" t="s">
        <v>40</v>
      </c>
      <c r="C9" s="87" t="s">
        <v>13</v>
      </c>
      <c r="D9" s="10">
        <v>1</v>
      </c>
      <c r="E9" s="14">
        <v>0.022569444444444444</v>
      </c>
      <c r="F9" s="28"/>
      <c r="G9" s="31"/>
      <c r="H9" s="45"/>
      <c r="I9" s="46"/>
      <c r="J9" s="45"/>
      <c r="K9" s="46"/>
      <c r="L9" s="45"/>
      <c r="M9" s="46"/>
      <c r="N9" s="45"/>
      <c r="O9" s="46"/>
      <c r="P9" s="45"/>
      <c r="Q9" s="46"/>
      <c r="R9" s="45"/>
      <c r="S9" s="46"/>
      <c r="T9" s="45"/>
      <c r="U9" s="46"/>
      <c r="V9" s="45"/>
      <c r="W9" s="46"/>
      <c r="X9" s="45"/>
      <c r="Y9" s="17">
        <v>0.02375</v>
      </c>
      <c r="Z9" s="22">
        <f t="shared" si="0"/>
        <v>0.0011805555555555562</v>
      </c>
      <c r="AA9" s="26">
        <f t="shared" si="1"/>
        <v>0</v>
      </c>
      <c r="AB9" s="14">
        <f t="shared" si="2"/>
        <v>0.0011805555555555562</v>
      </c>
      <c r="AC9" s="91">
        <f>SUM(AB9:AB10)</f>
        <v>0.002361111111111116</v>
      </c>
      <c r="AD9" s="83">
        <f>RANK(AC9,$AC$3:$AC$210,1)</f>
        <v>1</v>
      </c>
    </row>
    <row r="10" spans="1:30" ht="13.5" thickBot="1">
      <c r="A10" s="86"/>
      <c r="B10" s="7" t="s">
        <v>30</v>
      </c>
      <c r="C10" s="88"/>
      <c r="D10" s="11">
        <v>2</v>
      </c>
      <c r="E10" s="15">
        <v>0.071875</v>
      </c>
      <c r="F10" s="29"/>
      <c r="G10" s="32"/>
      <c r="H10" s="49"/>
      <c r="I10" s="50"/>
      <c r="J10" s="49"/>
      <c r="K10" s="50"/>
      <c r="L10" s="49"/>
      <c r="M10" s="50"/>
      <c r="N10" s="49"/>
      <c r="O10" s="50"/>
      <c r="P10" s="49"/>
      <c r="Q10" s="50"/>
      <c r="R10" s="49"/>
      <c r="S10" s="50"/>
      <c r="T10" s="49"/>
      <c r="U10" s="50"/>
      <c r="V10" s="49"/>
      <c r="W10" s="50"/>
      <c r="X10" s="49"/>
      <c r="Y10" s="17">
        <v>0.07305555555555555</v>
      </c>
      <c r="Z10" s="23">
        <f t="shared" si="0"/>
        <v>0.0011805555555555597</v>
      </c>
      <c r="AA10" s="27">
        <f t="shared" si="1"/>
        <v>0</v>
      </c>
      <c r="AB10" s="37">
        <f t="shared" si="2"/>
        <v>0.0011805555555555597</v>
      </c>
      <c r="AC10" s="92"/>
      <c r="AD10" s="84"/>
    </row>
    <row r="11" spans="1:30" ht="13.5" thickBot="1">
      <c r="A11" s="85">
        <v>43</v>
      </c>
      <c r="B11" s="6" t="s">
        <v>43</v>
      </c>
      <c r="C11" s="87" t="s">
        <v>13</v>
      </c>
      <c r="D11" s="10">
        <v>1</v>
      </c>
      <c r="E11" s="14">
        <v>0.02291666666666667</v>
      </c>
      <c r="F11" s="28"/>
      <c r="G11" s="31"/>
      <c r="H11" s="45"/>
      <c r="I11" s="46"/>
      <c r="J11" s="45"/>
      <c r="K11" s="46"/>
      <c r="L11" s="45"/>
      <c r="M11" s="46"/>
      <c r="N11" s="45"/>
      <c r="O11" s="46"/>
      <c r="P11" s="45"/>
      <c r="Q11" s="46">
        <v>2</v>
      </c>
      <c r="R11" s="45"/>
      <c r="S11" s="46"/>
      <c r="T11" s="45"/>
      <c r="U11" s="46"/>
      <c r="V11" s="45">
        <v>2</v>
      </c>
      <c r="W11" s="46"/>
      <c r="X11" s="45"/>
      <c r="Y11" s="17">
        <v>0.024212962962962964</v>
      </c>
      <c r="Z11" s="22">
        <f t="shared" si="0"/>
        <v>0.0012962962962962954</v>
      </c>
      <c r="AA11" s="26">
        <f t="shared" si="1"/>
        <v>4.6296296296296294E-05</v>
      </c>
      <c r="AB11" s="14">
        <f t="shared" si="2"/>
        <v>0.0013425925925925916</v>
      </c>
      <c r="AC11" s="91">
        <f>SUM(AB11:AB12)</f>
        <v>0.0026851851851851824</v>
      </c>
      <c r="AD11" s="83">
        <f>RANK(AC11,$AC$3:$AC$210,1)</f>
        <v>9</v>
      </c>
    </row>
    <row r="12" spans="1:30" ht="13.5" thickBot="1">
      <c r="A12" s="86"/>
      <c r="B12" s="7" t="s">
        <v>44</v>
      </c>
      <c r="C12" s="88"/>
      <c r="D12" s="11">
        <v>2</v>
      </c>
      <c r="E12" s="15">
        <v>0.07222222222222223</v>
      </c>
      <c r="F12" s="29"/>
      <c r="G12" s="32"/>
      <c r="H12" s="49"/>
      <c r="I12" s="50"/>
      <c r="J12" s="49"/>
      <c r="K12" s="50"/>
      <c r="L12" s="49"/>
      <c r="M12" s="50"/>
      <c r="N12" s="49"/>
      <c r="O12" s="50"/>
      <c r="P12" s="49"/>
      <c r="Q12" s="50"/>
      <c r="R12" s="49"/>
      <c r="S12" s="50"/>
      <c r="T12" s="49">
        <v>2</v>
      </c>
      <c r="U12" s="50"/>
      <c r="V12" s="49"/>
      <c r="W12" s="50"/>
      <c r="X12" s="49"/>
      <c r="Y12" s="17">
        <v>0.07354166666666667</v>
      </c>
      <c r="Z12" s="23">
        <f t="shared" si="0"/>
        <v>0.0013194444444444425</v>
      </c>
      <c r="AA12" s="27">
        <f t="shared" si="1"/>
        <v>2.3148148148148147E-05</v>
      </c>
      <c r="AB12" s="37">
        <f t="shared" si="2"/>
        <v>0.0013425925925925908</v>
      </c>
      <c r="AC12" s="92"/>
      <c r="AD12" s="84"/>
    </row>
    <row r="13" spans="1:30" ht="13.5" thickBot="1">
      <c r="A13" s="85">
        <v>57</v>
      </c>
      <c r="B13" s="6" t="s">
        <v>49</v>
      </c>
      <c r="C13" s="87"/>
      <c r="D13" s="10">
        <v>1</v>
      </c>
      <c r="E13" s="14">
        <v>0.02326388888888889</v>
      </c>
      <c r="F13" s="28"/>
      <c r="G13" s="31"/>
      <c r="H13" s="45"/>
      <c r="I13" s="46"/>
      <c r="J13" s="45"/>
      <c r="K13" s="46"/>
      <c r="L13" s="45"/>
      <c r="M13" s="46"/>
      <c r="N13" s="45"/>
      <c r="O13" s="46"/>
      <c r="P13" s="45"/>
      <c r="Q13" s="46"/>
      <c r="R13" s="45"/>
      <c r="S13" s="46"/>
      <c r="T13" s="45"/>
      <c r="U13" s="46"/>
      <c r="V13" s="45"/>
      <c r="W13" s="46"/>
      <c r="X13" s="45"/>
      <c r="Y13" s="17">
        <v>0.0246875</v>
      </c>
      <c r="Z13" s="22">
        <f t="shared" si="0"/>
        <v>0.0014236111111111116</v>
      </c>
      <c r="AA13" s="26">
        <f t="shared" si="1"/>
        <v>0</v>
      </c>
      <c r="AB13" s="14">
        <f t="shared" si="2"/>
        <v>0.0014236111111111116</v>
      </c>
      <c r="AC13" s="91">
        <f>SUM(AB13:AB14)</f>
        <v>0.0028935185185185066</v>
      </c>
      <c r="AD13" s="83">
        <f>RANK(AC13,$AC$3:$AC$210,1)</f>
        <v>24</v>
      </c>
    </row>
    <row r="14" spans="1:30" ht="13.5" thickBot="1">
      <c r="A14" s="86"/>
      <c r="B14" s="7" t="s">
        <v>77</v>
      </c>
      <c r="C14" s="88"/>
      <c r="D14" s="11">
        <v>2</v>
      </c>
      <c r="E14" s="15">
        <v>0.07256944444444445</v>
      </c>
      <c r="F14" s="29"/>
      <c r="G14" s="32"/>
      <c r="H14" s="49"/>
      <c r="I14" s="50"/>
      <c r="J14" s="49"/>
      <c r="K14" s="50">
        <v>2</v>
      </c>
      <c r="L14" s="49"/>
      <c r="M14" s="50"/>
      <c r="N14" s="49"/>
      <c r="O14" s="50"/>
      <c r="P14" s="49">
        <v>2</v>
      </c>
      <c r="Q14" s="50"/>
      <c r="R14" s="49"/>
      <c r="S14" s="50"/>
      <c r="T14" s="49">
        <v>2</v>
      </c>
      <c r="U14" s="50"/>
      <c r="V14" s="49"/>
      <c r="W14" s="50"/>
      <c r="X14" s="49"/>
      <c r="Y14" s="17">
        <v>0.0739699074074074</v>
      </c>
      <c r="Z14" s="23">
        <f t="shared" si="0"/>
        <v>0.0014004629629629506</v>
      </c>
      <c r="AA14" s="27">
        <f t="shared" si="1"/>
        <v>6.944444444444444E-05</v>
      </c>
      <c r="AB14" s="37">
        <f t="shared" si="2"/>
        <v>0.001469907407407395</v>
      </c>
      <c r="AC14" s="92"/>
      <c r="AD14" s="84"/>
    </row>
    <row r="15" spans="1:30" ht="13.5" thickBot="1">
      <c r="A15" s="85">
        <v>62</v>
      </c>
      <c r="B15" s="6" t="s">
        <v>50</v>
      </c>
      <c r="C15" s="87"/>
      <c r="D15" s="10">
        <v>1</v>
      </c>
      <c r="E15" s="14">
        <v>0.02395833333333333</v>
      </c>
      <c r="F15" s="28"/>
      <c r="G15" s="31"/>
      <c r="H15" s="45"/>
      <c r="I15" s="46"/>
      <c r="J15" s="45"/>
      <c r="K15" s="46"/>
      <c r="L15" s="45"/>
      <c r="M15" s="46"/>
      <c r="N15" s="45"/>
      <c r="O15" s="46"/>
      <c r="P15" s="45"/>
      <c r="Q15" s="46"/>
      <c r="R15" s="45">
        <v>2</v>
      </c>
      <c r="S15" s="46"/>
      <c r="T15" s="45"/>
      <c r="U15" s="46"/>
      <c r="V15" s="45"/>
      <c r="W15" s="46"/>
      <c r="X15" s="45"/>
      <c r="Y15" s="17">
        <v>0.02532407407407408</v>
      </c>
      <c r="Z15" s="22">
        <f t="shared" si="0"/>
        <v>0.0013657407407407472</v>
      </c>
      <c r="AA15" s="26">
        <f t="shared" si="1"/>
        <v>2.3148148148148147E-05</v>
      </c>
      <c r="AB15" s="14">
        <f t="shared" si="2"/>
        <v>0.0013888888888888954</v>
      </c>
      <c r="AC15" s="91">
        <f>SUM(AB15:AB16)</f>
        <v>0.002766203703703714</v>
      </c>
      <c r="AD15" s="83">
        <f>RANK(AC15,$AC$3:$AC$210,1)</f>
        <v>13</v>
      </c>
    </row>
    <row r="16" spans="1:30" ht="13.5" thickBot="1">
      <c r="A16" s="86"/>
      <c r="B16" s="7"/>
      <c r="C16" s="88"/>
      <c r="D16" s="11">
        <v>2</v>
      </c>
      <c r="E16" s="15">
        <v>0.07326388888888889</v>
      </c>
      <c r="F16" s="29"/>
      <c r="G16" s="32"/>
      <c r="H16" s="49"/>
      <c r="I16" s="50"/>
      <c r="J16" s="49"/>
      <c r="K16" s="50"/>
      <c r="L16" s="49"/>
      <c r="M16" s="50"/>
      <c r="N16" s="49"/>
      <c r="O16" s="50"/>
      <c r="P16" s="49">
        <v>2</v>
      </c>
      <c r="Q16" s="50"/>
      <c r="R16" s="49"/>
      <c r="S16" s="50"/>
      <c r="T16" s="49"/>
      <c r="U16" s="50"/>
      <c r="V16" s="49"/>
      <c r="W16" s="50"/>
      <c r="X16" s="49"/>
      <c r="Y16" s="17">
        <v>0.07461805555555556</v>
      </c>
      <c r="Z16" s="23">
        <f t="shared" si="0"/>
        <v>0.0013541666666666702</v>
      </c>
      <c r="AA16" s="27">
        <f t="shared" si="1"/>
        <v>2.3148148148148147E-05</v>
      </c>
      <c r="AB16" s="37">
        <f t="shared" si="2"/>
        <v>0.0013773148148148184</v>
      </c>
      <c r="AC16" s="92"/>
      <c r="AD16" s="84"/>
    </row>
    <row r="17" spans="1:30" ht="13.5" thickBot="1">
      <c r="A17" s="85">
        <v>36</v>
      </c>
      <c r="B17" s="6" t="s">
        <v>51</v>
      </c>
      <c r="C17" s="87"/>
      <c r="D17" s="10">
        <v>1</v>
      </c>
      <c r="E17" s="14">
        <v>0.024305555555555556</v>
      </c>
      <c r="F17" s="28"/>
      <c r="G17" s="31"/>
      <c r="H17" s="45"/>
      <c r="I17" s="46"/>
      <c r="J17" s="45"/>
      <c r="K17" s="46"/>
      <c r="L17" s="45"/>
      <c r="M17" s="46"/>
      <c r="N17" s="45"/>
      <c r="O17" s="46"/>
      <c r="P17" s="45"/>
      <c r="Q17" s="46"/>
      <c r="R17" s="45"/>
      <c r="S17" s="46"/>
      <c r="T17" s="45">
        <v>2</v>
      </c>
      <c r="U17" s="46"/>
      <c r="V17" s="45"/>
      <c r="W17" s="46">
        <v>2</v>
      </c>
      <c r="X17" s="45"/>
      <c r="Y17" s="17">
        <v>0.025625</v>
      </c>
      <c r="Z17" s="22">
        <f t="shared" si="0"/>
        <v>0.0013194444444444425</v>
      </c>
      <c r="AA17" s="26">
        <f t="shared" si="1"/>
        <v>4.6296296296296294E-05</v>
      </c>
      <c r="AB17" s="14">
        <f t="shared" si="2"/>
        <v>0.0013657407407407388</v>
      </c>
      <c r="AC17" s="91">
        <f>SUM(AB17:AB18)</f>
        <v>0.0027083333333333295</v>
      </c>
      <c r="AD17" s="83">
        <f>RANK(AC17,$AC$3:$AC$210,1)</f>
        <v>10</v>
      </c>
    </row>
    <row r="18" spans="1:30" ht="13.5" thickBot="1">
      <c r="A18" s="86"/>
      <c r="B18" s="7"/>
      <c r="C18" s="88"/>
      <c r="D18" s="11">
        <v>2</v>
      </c>
      <c r="E18" s="15">
        <v>0.07361111111111111</v>
      </c>
      <c r="F18" s="29"/>
      <c r="G18" s="32"/>
      <c r="H18" s="49"/>
      <c r="I18" s="50"/>
      <c r="J18" s="49"/>
      <c r="K18" s="50">
        <v>2</v>
      </c>
      <c r="L18" s="49"/>
      <c r="M18" s="50"/>
      <c r="N18" s="49"/>
      <c r="O18" s="50"/>
      <c r="P18" s="49"/>
      <c r="Q18" s="50"/>
      <c r="R18" s="49"/>
      <c r="S18" s="50"/>
      <c r="T18" s="49"/>
      <c r="U18" s="50"/>
      <c r="V18" s="49"/>
      <c r="W18" s="50"/>
      <c r="X18" s="49"/>
      <c r="Y18" s="17">
        <v>0.07493055555555556</v>
      </c>
      <c r="Z18" s="23">
        <f t="shared" si="0"/>
        <v>0.0013194444444444425</v>
      </c>
      <c r="AA18" s="27">
        <f t="shared" si="1"/>
        <v>2.3148148148148147E-05</v>
      </c>
      <c r="AB18" s="37">
        <f t="shared" si="2"/>
        <v>0.0013425925925925908</v>
      </c>
      <c r="AC18" s="92"/>
      <c r="AD18" s="84"/>
    </row>
    <row r="19" spans="1:30" ht="13.5" thickBot="1">
      <c r="A19" s="85">
        <v>32</v>
      </c>
      <c r="B19" s="6" t="s">
        <v>52</v>
      </c>
      <c r="C19" s="87"/>
      <c r="D19" s="10">
        <v>1</v>
      </c>
      <c r="E19" s="14">
        <v>0.024652777777777777</v>
      </c>
      <c r="F19" s="28"/>
      <c r="G19" s="31"/>
      <c r="H19" s="45">
        <v>2</v>
      </c>
      <c r="I19" s="46"/>
      <c r="J19" s="45"/>
      <c r="K19" s="46">
        <v>2</v>
      </c>
      <c r="L19" s="45"/>
      <c r="M19" s="46"/>
      <c r="N19" s="45"/>
      <c r="O19" s="46"/>
      <c r="P19" s="45">
        <v>2</v>
      </c>
      <c r="Q19" s="46"/>
      <c r="R19" s="45"/>
      <c r="S19" s="46"/>
      <c r="T19" s="45">
        <v>2</v>
      </c>
      <c r="U19" s="46"/>
      <c r="V19" s="45"/>
      <c r="W19" s="46">
        <v>2</v>
      </c>
      <c r="X19" s="45"/>
      <c r="Y19" s="17">
        <v>0.02601851851851852</v>
      </c>
      <c r="Z19" s="22">
        <f t="shared" si="0"/>
        <v>0.0013657407407407438</v>
      </c>
      <c r="AA19" s="26">
        <f t="shared" si="1"/>
        <v>0.00011574074074074073</v>
      </c>
      <c r="AB19" s="14">
        <f t="shared" si="2"/>
        <v>0.0014814814814814844</v>
      </c>
      <c r="AC19" s="91">
        <f>SUM(AB19:AB20)</f>
        <v>0.0028124999999999947</v>
      </c>
      <c r="AD19" s="83">
        <f>RANK(AC19,$AC$3:$AC$210,1)</f>
        <v>19</v>
      </c>
    </row>
    <row r="20" spans="1:30" ht="13.5" thickBot="1">
      <c r="A20" s="86"/>
      <c r="B20" s="7"/>
      <c r="C20" s="88"/>
      <c r="D20" s="11">
        <v>2</v>
      </c>
      <c r="E20" s="15">
        <v>0.07395833333333333</v>
      </c>
      <c r="F20" s="29">
        <v>2</v>
      </c>
      <c r="G20" s="32"/>
      <c r="H20" s="49"/>
      <c r="I20" s="50"/>
      <c r="J20" s="49"/>
      <c r="K20" s="50"/>
      <c r="L20" s="49"/>
      <c r="M20" s="50"/>
      <c r="N20" s="49"/>
      <c r="O20" s="50"/>
      <c r="P20" s="49"/>
      <c r="Q20" s="50"/>
      <c r="R20" s="49"/>
      <c r="S20" s="50"/>
      <c r="T20" s="49"/>
      <c r="U20" s="50"/>
      <c r="V20" s="49"/>
      <c r="W20" s="50"/>
      <c r="X20" s="49"/>
      <c r="Y20" s="17">
        <v>0.0752662037037037</v>
      </c>
      <c r="Z20" s="23">
        <f t="shared" si="0"/>
        <v>0.001307870370370362</v>
      </c>
      <c r="AA20" s="27">
        <f t="shared" si="1"/>
        <v>2.3148148148148147E-05</v>
      </c>
      <c r="AB20" s="37">
        <f t="shared" si="2"/>
        <v>0.0013310185185185102</v>
      </c>
      <c r="AC20" s="92"/>
      <c r="AD20" s="84"/>
    </row>
    <row r="21" spans="1:30" ht="13.5" thickBot="1">
      <c r="A21" s="85">
        <v>56</v>
      </c>
      <c r="B21" s="6" t="s">
        <v>19</v>
      </c>
      <c r="C21" s="87"/>
      <c r="D21" s="10">
        <v>1</v>
      </c>
      <c r="E21" s="14">
        <v>0.02534722222222222</v>
      </c>
      <c r="F21" s="28"/>
      <c r="G21" s="31"/>
      <c r="H21" s="45">
        <v>2</v>
      </c>
      <c r="I21" s="46"/>
      <c r="J21" s="45"/>
      <c r="K21" s="46"/>
      <c r="L21" s="45"/>
      <c r="M21" s="46"/>
      <c r="N21" s="45"/>
      <c r="O21" s="46"/>
      <c r="P21" s="28">
        <v>50</v>
      </c>
      <c r="Q21" s="46"/>
      <c r="R21" s="45"/>
      <c r="S21" s="46"/>
      <c r="T21" s="45">
        <v>2</v>
      </c>
      <c r="U21" s="46">
        <v>2</v>
      </c>
      <c r="V21" s="45"/>
      <c r="W21" s="46"/>
      <c r="X21" s="45"/>
      <c r="Y21" s="17">
        <v>0.026828703703703702</v>
      </c>
      <c r="Z21" s="22">
        <f t="shared" si="0"/>
        <v>0.001481481481481483</v>
      </c>
      <c r="AA21" s="26">
        <f t="shared" si="1"/>
        <v>0.0006481481481481481</v>
      </c>
      <c r="AB21" s="14">
        <f t="shared" si="2"/>
        <v>0.002129629629629631</v>
      </c>
      <c r="AC21" s="91">
        <f>SUM(AB21:AB22)</f>
        <v>0.003657407407407414</v>
      </c>
      <c r="AD21" s="83">
        <f>RANK(AC21,$AC$3:$AC$210,1)</f>
        <v>70</v>
      </c>
    </row>
    <row r="22" spans="1:30" ht="13.5" thickBot="1">
      <c r="A22" s="86"/>
      <c r="B22" s="7"/>
      <c r="C22" s="88"/>
      <c r="D22" s="11">
        <v>2</v>
      </c>
      <c r="E22" s="15">
        <v>0.07430555555555556</v>
      </c>
      <c r="F22" s="29"/>
      <c r="G22" s="32"/>
      <c r="H22" s="49"/>
      <c r="I22" s="50"/>
      <c r="J22" s="49"/>
      <c r="K22" s="50"/>
      <c r="L22" s="49"/>
      <c r="M22" s="50"/>
      <c r="N22" s="49"/>
      <c r="O22" s="50"/>
      <c r="P22" s="49"/>
      <c r="Q22" s="50">
        <v>2</v>
      </c>
      <c r="R22" s="49"/>
      <c r="S22" s="50"/>
      <c r="T22" s="49">
        <v>2</v>
      </c>
      <c r="U22" s="50"/>
      <c r="V22" s="49"/>
      <c r="W22" s="50"/>
      <c r="X22" s="49"/>
      <c r="Y22" s="17">
        <v>0.07578703703703704</v>
      </c>
      <c r="Z22" s="23">
        <f t="shared" si="0"/>
        <v>0.0014814814814814864</v>
      </c>
      <c r="AA22" s="27">
        <f t="shared" si="1"/>
        <v>4.6296296296296294E-05</v>
      </c>
      <c r="AB22" s="37">
        <f t="shared" si="2"/>
        <v>0.0015277777777777826</v>
      </c>
      <c r="AC22" s="92"/>
      <c r="AD22" s="84"/>
    </row>
    <row r="23" spans="1:30" ht="13.5" thickBot="1">
      <c r="A23" s="85">
        <v>20</v>
      </c>
      <c r="B23" s="6" t="s">
        <v>55</v>
      </c>
      <c r="C23" s="87"/>
      <c r="D23" s="10">
        <v>1</v>
      </c>
      <c r="E23" s="14">
        <v>0.025694444444444447</v>
      </c>
      <c r="F23" s="28"/>
      <c r="G23" s="31"/>
      <c r="H23" s="45"/>
      <c r="I23" s="46"/>
      <c r="J23" s="45"/>
      <c r="K23" s="46"/>
      <c r="L23" s="45"/>
      <c r="M23" s="46"/>
      <c r="N23" s="45"/>
      <c r="O23" s="46"/>
      <c r="P23" s="45"/>
      <c r="Q23" s="46"/>
      <c r="R23" s="45"/>
      <c r="S23" s="46"/>
      <c r="T23" s="45"/>
      <c r="U23" s="46">
        <v>2</v>
      </c>
      <c r="V23" s="45"/>
      <c r="W23" s="46"/>
      <c r="X23" s="45"/>
      <c r="Y23" s="17">
        <v>0.027060185185185187</v>
      </c>
      <c r="Z23" s="22">
        <f t="shared" si="0"/>
        <v>0.0013657407407407403</v>
      </c>
      <c r="AA23" s="26">
        <f t="shared" si="1"/>
        <v>2.3148148148148147E-05</v>
      </c>
      <c r="AB23" s="14">
        <f t="shared" si="2"/>
        <v>0.0013888888888888885</v>
      </c>
      <c r="AC23" s="91">
        <f>SUM(AB23:AB24)</f>
        <v>0.0027893518518518528</v>
      </c>
      <c r="AD23" s="83">
        <f>RANK(AC23,$AC$3:$AC$210,1)</f>
        <v>15</v>
      </c>
    </row>
    <row r="24" spans="1:30" ht="13.5" thickBot="1">
      <c r="A24" s="86"/>
      <c r="B24" s="7"/>
      <c r="C24" s="88"/>
      <c r="D24" s="11">
        <v>2</v>
      </c>
      <c r="E24" s="15">
        <v>0.075</v>
      </c>
      <c r="F24" s="29"/>
      <c r="G24" s="32"/>
      <c r="H24" s="49"/>
      <c r="I24" s="50"/>
      <c r="J24" s="49"/>
      <c r="K24" s="50"/>
      <c r="L24" s="49"/>
      <c r="M24" s="50"/>
      <c r="N24" s="49"/>
      <c r="O24" s="50"/>
      <c r="P24" s="49"/>
      <c r="Q24" s="50"/>
      <c r="R24" s="49"/>
      <c r="S24" s="50"/>
      <c r="T24" s="49"/>
      <c r="U24" s="50"/>
      <c r="V24" s="49"/>
      <c r="W24" s="50"/>
      <c r="X24" s="49"/>
      <c r="Y24" s="17">
        <v>0.07640046296296296</v>
      </c>
      <c r="Z24" s="23">
        <f t="shared" si="0"/>
        <v>0.0014004629629629645</v>
      </c>
      <c r="AA24" s="27">
        <f t="shared" si="1"/>
        <v>0</v>
      </c>
      <c r="AB24" s="37">
        <f t="shared" si="2"/>
        <v>0.0014004629629629645</v>
      </c>
      <c r="AC24" s="92"/>
      <c r="AD24" s="84"/>
    </row>
    <row r="25" spans="1:30" ht="13.5" thickBot="1">
      <c r="A25" s="85">
        <v>82</v>
      </c>
      <c r="B25" s="6" t="s">
        <v>56</v>
      </c>
      <c r="C25" s="87"/>
      <c r="D25" s="10">
        <v>1</v>
      </c>
      <c r="E25" s="14">
        <v>0.026041666666666668</v>
      </c>
      <c r="F25" s="28">
        <v>2</v>
      </c>
      <c r="G25" s="31"/>
      <c r="H25" s="45"/>
      <c r="I25" s="46"/>
      <c r="J25" s="45"/>
      <c r="K25" s="46"/>
      <c r="L25" s="45"/>
      <c r="M25" s="46"/>
      <c r="N25" s="45">
        <v>2</v>
      </c>
      <c r="O25" s="46"/>
      <c r="P25" s="45"/>
      <c r="Q25" s="46"/>
      <c r="R25" s="45"/>
      <c r="S25" s="46">
        <v>2</v>
      </c>
      <c r="T25" s="45">
        <v>2</v>
      </c>
      <c r="U25" s="28">
        <v>50</v>
      </c>
      <c r="V25" s="45">
        <v>2</v>
      </c>
      <c r="W25" s="46"/>
      <c r="X25" s="45"/>
      <c r="Y25" s="17">
        <v>0.028576388888888887</v>
      </c>
      <c r="Z25" s="22">
        <f t="shared" si="0"/>
        <v>0.0025347222222222195</v>
      </c>
      <c r="AA25" s="26">
        <f t="shared" si="1"/>
        <v>0.0006944444444444445</v>
      </c>
      <c r="AB25" s="14">
        <f t="shared" si="2"/>
        <v>0.003229166666666664</v>
      </c>
      <c r="AC25" s="91">
        <f>SUM(AB25:AB26)</f>
        <v>0.00579861111111112</v>
      </c>
      <c r="AD25" s="83">
        <f>RANK(AC25,$AC$3:$AC$210,1)</f>
        <v>93</v>
      </c>
    </row>
    <row r="26" spans="1:30" ht="13.5" thickBot="1">
      <c r="A26" s="86"/>
      <c r="B26" s="7"/>
      <c r="C26" s="88"/>
      <c r="D26" s="11">
        <v>2</v>
      </c>
      <c r="E26" s="15">
        <v>0.07534722222222222</v>
      </c>
      <c r="F26" s="29">
        <v>2</v>
      </c>
      <c r="G26" s="32"/>
      <c r="H26" s="49"/>
      <c r="I26" s="50"/>
      <c r="J26" s="49"/>
      <c r="K26" s="50"/>
      <c r="L26" s="49"/>
      <c r="M26" s="50"/>
      <c r="N26" s="49"/>
      <c r="O26" s="50"/>
      <c r="P26" s="49"/>
      <c r="Q26" s="50"/>
      <c r="R26" s="49"/>
      <c r="S26" s="50"/>
      <c r="T26" s="28">
        <v>50</v>
      </c>
      <c r="U26" s="50"/>
      <c r="V26" s="49"/>
      <c r="W26" s="50"/>
      <c r="X26" s="49"/>
      <c r="Y26" s="17">
        <v>0.07731481481481482</v>
      </c>
      <c r="Z26" s="23">
        <f t="shared" si="0"/>
        <v>0.001967592592592604</v>
      </c>
      <c r="AA26" s="27">
        <f t="shared" si="1"/>
        <v>0.0006018518518518519</v>
      </c>
      <c r="AB26" s="37">
        <f t="shared" si="2"/>
        <v>0.002569444444444456</v>
      </c>
      <c r="AC26" s="92"/>
      <c r="AD26" s="84"/>
    </row>
    <row r="27" spans="1:30" ht="13.5" thickBot="1">
      <c r="A27" s="85">
        <v>18</v>
      </c>
      <c r="B27" s="6" t="s">
        <v>57</v>
      </c>
      <c r="C27" s="87"/>
      <c r="D27" s="10">
        <v>1</v>
      </c>
      <c r="E27" s="14">
        <v>0.02638888888888889</v>
      </c>
      <c r="F27" s="28"/>
      <c r="G27" s="31"/>
      <c r="H27" s="45"/>
      <c r="I27" s="46"/>
      <c r="J27" s="45"/>
      <c r="K27" s="46"/>
      <c r="L27" s="45"/>
      <c r="M27" s="46"/>
      <c r="N27" s="45"/>
      <c r="O27" s="46"/>
      <c r="P27" s="45"/>
      <c r="Q27" s="46"/>
      <c r="R27" s="45"/>
      <c r="S27" s="46"/>
      <c r="T27" s="45"/>
      <c r="U27" s="46"/>
      <c r="V27" s="45"/>
      <c r="W27" s="46"/>
      <c r="X27" s="45"/>
      <c r="Y27" s="17">
        <v>0.028460648148148148</v>
      </c>
      <c r="Z27" s="22">
        <f aca="true" t="shared" si="3" ref="Z27:Z56">Y27-E27</f>
        <v>0.0020717592592592593</v>
      </c>
      <c r="AA27" s="26">
        <f aca="true" t="shared" si="4" ref="AA27:AA56">TIME(,,SUM(F27:X27))</f>
        <v>0</v>
      </c>
      <c r="AB27" s="14">
        <f t="shared" si="2"/>
        <v>0.0020717592592592593</v>
      </c>
      <c r="AC27" s="91">
        <f>SUM(AB27:AB28)</f>
        <v>0.003958333333333343</v>
      </c>
      <c r="AD27" s="83">
        <f>RANK(AC27,$AC$3:$AC$210,1)</f>
        <v>80</v>
      </c>
    </row>
    <row r="28" spans="1:30" ht="13.5" thickBot="1">
      <c r="A28" s="86"/>
      <c r="B28" s="7"/>
      <c r="C28" s="88"/>
      <c r="D28" s="11">
        <v>2</v>
      </c>
      <c r="E28" s="15">
        <v>0.07569444444444444</v>
      </c>
      <c r="F28" s="29"/>
      <c r="G28" s="32"/>
      <c r="H28" s="49"/>
      <c r="I28" s="50"/>
      <c r="J28" s="49"/>
      <c r="K28" s="50">
        <v>2</v>
      </c>
      <c r="L28" s="49"/>
      <c r="M28" s="50"/>
      <c r="N28" s="49"/>
      <c r="O28" s="50"/>
      <c r="P28" s="49"/>
      <c r="Q28" s="50"/>
      <c r="R28" s="49"/>
      <c r="S28" s="50"/>
      <c r="T28" s="49">
        <v>2</v>
      </c>
      <c r="U28" s="50"/>
      <c r="V28" s="49"/>
      <c r="W28" s="50"/>
      <c r="X28" s="49"/>
      <c r="Y28" s="17">
        <v>0.07753472222222223</v>
      </c>
      <c r="Z28" s="23">
        <f t="shared" si="3"/>
        <v>0.001840277777777788</v>
      </c>
      <c r="AA28" s="27">
        <f t="shared" si="4"/>
        <v>4.6296296296296294E-05</v>
      </c>
      <c r="AB28" s="37">
        <f t="shared" si="2"/>
        <v>0.0018865740740740841</v>
      </c>
      <c r="AC28" s="92"/>
      <c r="AD28" s="84"/>
    </row>
    <row r="29" spans="1:30" ht="13.5" thickBot="1">
      <c r="A29" s="85">
        <v>63</v>
      </c>
      <c r="B29" s="6" t="s">
        <v>58</v>
      </c>
      <c r="C29" s="87"/>
      <c r="D29" s="10">
        <v>1</v>
      </c>
      <c r="E29" s="14">
        <v>0.027083333333333334</v>
      </c>
      <c r="F29" s="28"/>
      <c r="G29" s="31"/>
      <c r="H29" s="45"/>
      <c r="I29" s="46"/>
      <c r="J29" s="45"/>
      <c r="K29" s="46"/>
      <c r="L29" s="45"/>
      <c r="M29" s="46"/>
      <c r="N29" s="45"/>
      <c r="O29" s="46"/>
      <c r="P29" s="45"/>
      <c r="Q29" s="46"/>
      <c r="R29" s="45"/>
      <c r="S29" s="46"/>
      <c r="T29" s="45">
        <v>2</v>
      </c>
      <c r="U29" s="46"/>
      <c r="V29" s="45">
        <v>2</v>
      </c>
      <c r="W29" s="46">
        <v>2</v>
      </c>
      <c r="X29" s="45"/>
      <c r="Y29" s="17">
        <v>0.028680555555555553</v>
      </c>
      <c r="Z29" s="22">
        <f t="shared" si="3"/>
        <v>0.0015972222222222186</v>
      </c>
      <c r="AA29" s="26">
        <f t="shared" si="4"/>
        <v>6.944444444444444E-05</v>
      </c>
      <c r="AB29" s="14">
        <f t="shared" si="2"/>
        <v>0.001666666666666663</v>
      </c>
      <c r="AC29" s="91">
        <f>SUM(AB29:AB30)</f>
        <v>0.0033101851851851678</v>
      </c>
      <c r="AD29" s="83">
        <f>RANK(AC29,$AC$3:$AC$210,1)</f>
        <v>49</v>
      </c>
    </row>
    <row r="30" spans="1:30" ht="13.5" thickBot="1">
      <c r="A30" s="86"/>
      <c r="B30" s="7"/>
      <c r="C30" s="88"/>
      <c r="D30" s="11">
        <v>2</v>
      </c>
      <c r="E30" s="15">
        <v>0.0763888888888889</v>
      </c>
      <c r="F30" s="29">
        <v>2</v>
      </c>
      <c r="G30" s="32"/>
      <c r="H30" s="49"/>
      <c r="I30" s="50"/>
      <c r="J30" s="49"/>
      <c r="K30" s="50"/>
      <c r="L30" s="49"/>
      <c r="M30" s="50"/>
      <c r="N30" s="49"/>
      <c r="O30" s="50"/>
      <c r="P30" s="49"/>
      <c r="Q30" s="50"/>
      <c r="R30" s="49"/>
      <c r="S30" s="50"/>
      <c r="T30" s="49"/>
      <c r="U30" s="50">
        <v>2</v>
      </c>
      <c r="V30" s="49"/>
      <c r="W30" s="50"/>
      <c r="X30" s="49"/>
      <c r="Y30" s="17">
        <v>0.0779861111111111</v>
      </c>
      <c r="Z30" s="23">
        <f t="shared" si="3"/>
        <v>0.0015972222222222082</v>
      </c>
      <c r="AA30" s="27">
        <f t="shared" si="4"/>
        <v>4.6296296296296294E-05</v>
      </c>
      <c r="AB30" s="37">
        <f t="shared" si="2"/>
        <v>0.0016435185185185045</v>
      </c>
      <c r="AC30" s="92"/>
      <c r="AD30" s="84"/>
    </row>
    <row r="31" spans="1:30" ht="13.5" thickBot="1">
      <c r="A31" s="85">
        <v>38</v>
      </c>
      <c r="B31" s="6" t="s">
        <v>59</v>
      </c>
      <c r="C31" s="87"/>
      <c r="D31" s="10">
        <v>1</v>
      </c>
      <c r="E31" s="14">
        <v>0.027430555555555555</v>
      </c>
      <c r="F31" s="28"/>
      <c r="G31" s="31">
        <v>2</v>
      </c>
      <c r="H31" s="45"/>
      <c r="I31" s="46"/>
      <c r="J31" s="45"/>
      <c r="K31" s="46">
        <v>2</v>
      </c>
      <c r="L31" s="45"/>
      <c r="M31" s="46">
        <v>2</v>
      </c>
      <c r="N31" s="45">
        <v>2</v>
      </c>
      <c r="O31" s="46"/>
      <c r="P31" s="45"/>
      <c r="Q31" s="46"/>
      <c r="R31" s="45"/>
      <c r="S31" s="46"/>
      <c r="T31" s="45"/>
      <c r="U31" s="46">
        <v>2</v>
      </c>
      <c r="V31" s="45">
        <v>2</v>
      </c>
      <c r="W31" s="46">
        <v>2</v>
      </c>
      <c r="X31" s="45"/>
      <c r="Y31" s="17">
        <v>0.029212962962962965</v>
      </c>
      <c r="Z31" s="22">
        <f t="shared" si="3"/>
        <v>0.0017824074074074096</v>
      </c>
      <c r="AA31" s="26">
        <f t="shared" si="4"/>
        <v>0.00016203703703703703</v>
      </c>
      <c r="AB31" s="14">
        <f t="shared" si="2"/>
        <v>0.0019444444444444466</v>
      </c>
      <c r="AC31" s="91">
        <f>SUM(AB31:AB32)</f>
        <v>0.004328703703703699</v>
      </c>
      <c r="AD31" s="83">
        <f>RANK(AC31,$AC$3:$AC$210,1)</f>
        <v>85</v>
      </c>
    </row>
    <row r="32" spans="1:30" ht="13.5" thickBot="1">
      <c r="A32" s="86"/>
      <c r="B32" s="7"/>
      <c r="C32" s="88"/>
      <c r="D32" s="11">
        <v>2</v>
      </c>
      <c r="E32" s="15">
        <v>0.07673611111111112</v>
      </c>
      <c r="F32" s="29"/>
      <c r="G32" s="32"/>
      <c r="H32" s="49"/>
      <c r="I32" s="50"/>
      <c r="J32" s="49"/>
      <c r="K32" s="50"/>
      <c r="L32" s="49"/>
      <c r="M32" s="50"/>
      <c r="N32" s="49"/>
      <c r="O32" s="50"/>
      <c r="P32" s="49">
        <v>2</v>
      </c>
      <c r="Q32" s="50"/>
      <c r="R32" s="49"/>
      <c r="S32" s="50"/>
      <c r="T32" s="49">
        <v>2</v>
      </c>
      <c r="U32" s="50"/>
      <c r="V32" s="28">
        <v>50</v>
      </c>
      <c r="W32" s="50">
        <v>2</v>
      </c>
      <c r="X32" s="49"/>
      <c r="Y32" s="17">
        <v>0.07847222222222222</v>
      </c>
      <c r="Z32" s="23">
        <f t="shared" si="3"/>
        <v>0.001736111111111105</v>
      </c>
      <c r="AA32" s="27">
        <f t="shared" si="4"/>
        <v>0.0006481481481481481</v>
      </c>
      <c r="AB32" s="37">
        <f t="shared" si="2"/>
        <v>0.002384259259259253</v>
      </c>
      <c r="AC32" s="92"/>
      <c r="AD32" s="84"/>
    </row>
    <row r="33" spans="1:30" ht="13.5" thickBot="1">
      <c r="A33" s="85">
        <v>14</v>
      </c>
      <c r="B33" s="6" t="s">
        <v>60</v>
      </c>
      <c r="C33" s="87"/>
      <c r="D33" s="10">
        <v>1</v>
      </c>
      <c r="E33" s="14">
        <v>0.027777777777777776</v>
      </c>
      <c r="F33" s="28"/>
      <c r="G33" s="31"/>
      <c r="H33" s="45"/>
      <c r="I33" s="46"/>
      <c r="J33" s="45"/>
      <c r="K33" s="46"/>
      <c r="L33" s="45"/>
      <c r="M33" s="46"/>
      <c r="N33" s="45"/>
      <c r="O33" s="46"/>
      <c r="P33" s="45"/>
      <c r="Q33" s="46"/>
      <c r="R33" s="45"/>
      <c r="S33" s="46"/>
      <c r="T33" s="45"/>
      <c r="U33" s="46">
        <v>2</v>
      </c>
      <c r="V33" s="45"/>
      <c r="W33" s="46"/>
      <c r="X33" s="45"/>
      <c r="Y33" s="17">
        <v>0.029629629629629627</v>
      </c>
      <c r="Z33" s="22">
        <f t="shared" si="3"/>
        <v>0.001851851851851851</v>
      </c>
      <c r="AA33" s="26">
        <f t="shared" si="4"/>
        <v>2.3148148148148147E-05</v>
      </c>
      <c r="AB33" s="14">
        <f t="shared" si="2"/>
        <v>0.0018749999999999993</v>
      </c>
      <c r="AC33" s="91">
        <f>SUM(AB33:AB34)</f>
        <v>0.0035300925925925834</v>
      </c>
      <c r="AD33" s="83">
        <f>RANK(AC33,$AC$3:$AC$210,1)</f>
        <v>61</v>
      </c>
    </row>
    <row r="34" spans="1:30" ht="13.5" thickBot="1">
      <c r="A34" s="86"/>
      <c r="B34" s="7"/>
      <c r="C34" s="88"/>
      <c r="D34" s="11">
        <v>2</v>
      </c>
      <c r="E34" s="15">
        <v>0.07708333333333334</v>
      </c>
      <c r="F34" s="29"/>
      <c r="G34" s="32"/>
      <c r="H34" s="49"/>
      <c r="I34" s="50"/>
      <c r="J34" s="49"/>
      <c r="K34" s="50"/>
      <c r="L34" s="49"/>
      <c r="M34" s="50"/>
      <c r="N34" s="49"/>
      <c r="O34" s="50"/>
      <c r="P34" s="49"/>
      <c r="Q34" s="50"/>
      <c r="R34" s="49"/>
      <c r="S34" s="50"/>
      <c r="T34" s="49"/>
      <c r="U34" s="50"/>
      <c r="V34" s="49"/>
      <c r="W34" s="50">
        <v>2</v>
      </c>
      <c r="X34" s="49"/>
      <c r="Y34" s="17">
        <v>0.07871527777777777</v>
      </c>
      <c r="Z34" s="23">
        <f t="shared" si="3"/>
        <v>0.0016319444444444359</v>
      </c>
      <c r="AA34" s="27">
        <f t="shared" si="4"/>
        <v>2.3148148148148147E-05</v>
      </c>
      <c r="AB34" s="37">
        <f t="shared" si="2"/>
        <v>0.001655092592592584</v>
      </c>
      <c r="AC34" s="92"/>
      <c r="AD34" s="84"/>
    </row>
    <row r="35" spans="1:30" ht="13.5" thickBot="1">
      <c r="A35" s="85">
        <v>23</v>
      </c>
      <c r="B35" s="6" t="s">
        <v>61</v>
      </c>
      <c r="C35" s="87"/>
      <c r="D35" s="10">
        <v>1</v>
      </c>
      <c r="E35" s="14">
        <v>0.028125</v>
      </c>
      <c r="F35" s="28"/>
      <c r="G35" s="31"/>
      <c r="H35" s="45">
        <v>2</v>
      </c>
      <c r="I35" s="46"/>
      <c r="J35" s="45"/>
      <c r="K35" s="46"/>
      <c r="L35" s="45"/>
      <c r="M35" s="46"/>
      <c r="N35" s="45"/>
      <c r="O35" s="46"/>
      <c r="P35" s="45"/>
      <c r="Q35" s="46"/>
      <c r="R35" s="45"/>
      <c r="S35" s="46"/>
      <c r="T35" s="45"/>
      <c r="U35" s="46">
        <v>2</v>
      </c>
      <c r="V35" s="45"/>
      <c r="W35" s="46">
        <v>2</v>
      </c>
      <c r="X35" s="45"/>
      <c r="Y35" s="17">
        <v>0.029456018518518517</v>
      </c>
      <c r="Z35" s="22">
        <f t="shared" si="3"/>
        <v>0.001331018518518516</v>
      </c>
      <c r="AA35" s="26">
        <f t="shared" si="4"/>
        <v>6.944444444444444E-05</v>
      </c>
      <c r="AB35" s="14">
        <f t="shared" si="2"/>
        <v>0.0014004629629629606</v>
      </c>
      <c r="AC35" s="91">
        <f>SUM(AB35:AB36)</f>
        <v>0.0028935185185185197</v>
      </c>
      <c r="AD35" s="83">
        <f>RANK(AC35,$AC$3:$AC$210,1)</f>
        <v>25</v>
      </c>
    </row>
    <row r="36" spans="1:30" ht="13.5" thickBot="1">
      <c r="A36" s="86"/>
      <c r="B36" s="7"/>
      <c r="C36" s="88"/>
      <c r="D36" s="11">
        <v>2</v>
      </c>
      <c r="E36" s="15">
        <v>0.07743055555555556</v>
      </c>
      <c r="F36" s="29">
        <v>2</v>
      </c>
      <c r="G36" s="32"/>
      <c r="H36" s="49"/>
      <c r="I36" s="50"/>
      <c r="J36" s="49"/>
      <c r="K36" s="50"/>
      <c r="L36" s="49"/>
      <c r="M36" s="50"/>
      <c r="N36" s="49"/>
      <c r="O36" s="50"/>
      <c r="P36" s="49">
        <v>2</v>
      </c>
      <c r="Q36" s="50"/>
      <c r="R36" s="49"/>
      <c r="S36" s="50">
        <v>2</v>
      </c>
      <c r="T36" s="49">
        <v>2</v>
      </c>
      <c r="U36" s="50">
        <v>2</v>
      </c>
      <c r="V36" s="49"/>
      <c r="W36" s="50">
        <v>2</v>
      </c>
      <c r="X36" s="49"/>
      <c r="Y36" s="17">
        <v>0.07878472222222223</v>
      </c>
      <c r="Z36" s="23">
        <f t="shared" si="3"/>
        <v>0.0013541666666666702</v>
      </c>
      <c r="AA36" s="27">
        <f t="shared" si="4"/>
        <v>0.0001388888888888889</v>
      </c>
      <c r="AB36" s="37">
        <f t="shared" si="2"/>
        <v>0.001493055555555559</v>
      </c>
      <c r="AC36" s="92"/>
      <c r="AD36" s="84"/>
    </row>
    <row r="37" spans="1:30" ht="13.5" thickBot="1">
      <c r="A37" s="85">
        <v>53</v>
      </c>
      <c r="B37" s="6" t="s">
        <v>62</v>
      </c>
      <c r="C37" s="87"/>
      <c r="D37" s="10">
        <v>1</v>
      </c>
      <c r="E37" s="14">
        <v>0.02847222222222222</v>
      </c>
      <c r="F37" s="28"/>
      <c r="G37" s="31"/>
      <c r="H37" s="45"/>
      <c r="I37" s="46"/>
      <c r="J37" s="45"/>
      <c r="K37" s="46"/>
      <c r="L37" s="45"/>
      <c r="M37" s="46"/>
      <c r="N37" s="45"/>
      <c r="O37" s="46"/>
      <c r="P37" s="45"/>
      <c r="Q37" s="46"/>
      <c r="R37" s="45"/>
      <c r="S37" s="46"/>
      <c r="T37" s="45">
        <v>2</v>
      </c>
      <c r="U37" s="46">
        <v>2</v>
      </c>
      <c r="V37" s="45"/>
      <c r="W37" s="46"/>
      <c r="X37" s="45"/>
      <c r="Y37" s="17">
        <v>0.029826388888888892</v>
      </c>
      <c r="Z37" s="22">
        <f t="shared" si="3"/>
        <v>0.0013541666666666702</v>
      </c>
      <c r="AA37" s="26">
        <f t="shared" si="4"/>
        <v>4.6296296296296294E-05</v>
      </c>
      <c r="AB37" s="14">
        <f t="shared" si="2"/>
        <v>0.0014004629629629664</v>
      </c>
      <c r="AC37" s="91">
        <f>SUM(AB37:AB38)</f>
        <v>0.0028240740740740813</v>
      </c>
      <c r="AD37" s="83">
        <f>RANK(AC37,$AC$3:$AC$210,1)</f>
        <v>21</v>
      </c>
    </row>
    <row r="38" spans="1:30" ht="13.5" thickBot="1">
      <c r="A38" s="86"/>
      <c r="B38" s="7"/>
      <c r="C38" s="88"/>
      <c r="D38" s="11">
        <v>2</v>
      </c>
      <c r="E38" s="15">
        <v>0.07777777777777778</v>
      </c>
      <c r="F38" s="29"/>
      <c r="G38" s="32"/>
      <c r="H38" s="49"/>
      <c r="I38" s="50"/>
      <c r="J38" s="49"/>
      <c r="K38" s="50"/>
      <c r="L38" s="49"/>
      <c r="M38" s="50"/>
      <c r="N38" s="49"/>
      <c r="O38" s="50"/>
      <c r="P38" s="49">
        <v>2</v>
      </c>
      <c r="Q38" s="50"/>
      <c r="R38" s="49"/>
      <c r="S38" s="50"/>
      <c r="T38" s="49">
        <v>2</v>
      </c>
      <c r="U38" s="50">
        <v>2</v>
      </c>
      <c r="V38" s="49"/>
      <c r="W38" s="50"/>
      <c r="X38" s="49"/>
      <c r="Y38" s="17">
        <v>0.07913194444444445</v>
      </c>
      <c r="Z38" s="23">
        <f t="shared" si="3"/>
        <v>0.0013541666666666702</v>
      </c>
      <c r="AA38" s="27">
        <f t="shared" si="4"/>
        <v>6.944444444444444E-05</v>
      </c>
      <c r="AB38" s="37">
        <f t="shared" si="2"/>
        <v>0.0014236111111111146</v>
      </c>
      <c r="AC38" s="92"/>
      <c r="AD38" s="84"/>
    </row>
    <row r="39" spans="1:30" ht="13.5" thickBot="1">
      <c r="A39" s="85">
        <v>430</v>
      </c>
      <c r="B39" s="6" t="s">
        <v>63</v>
      </c>
      <c r="C39" s="87"/>
      <c r="D39" s="10">
        <v>1</v>
      </c>
      <c r="E39" s="14">
        <v>0.028819444444444443</v>
      </c>
      <c r="F39" s="28"/>
      <c r="G39" s="31"/>
      <c r="H39" s="45"/>
      <c r="I39" s="46">
        <v>2</v>
      </c>
      <c r="J39" s="45"/>
      <c r="K39" s="46">
        <v>2</v>
      </c>
      <c r="L39" s="45"/>
      <c r="M39" s="46"/>
      <c r="N39" s="45"/>
      <c r="O39" s="46"/>
      <c r="P39" s="45">
        <v>2</v>
      </c>
      <c r="Q39" s="46"/>
      <c r="R39" s="45"/>
      <c r="S39" s="46"/>
      <c r="T39" s="45"/>
      <c r="U39" s="46"/>
      <c r="V39" s="45"/>
      <c r="W39" s="46"/>
      <c r="X39" s="45"/>
      <c r="Y39" s="17">
        <v>0.03054398148148148</v>
      </c>
      <c r="Z39" s="22">
        <f t="shared" si="3"/>
        <v>0.0017245370370370383</v>
      </c>
      <c r="AA39" s="26">
        <f t="shared" si="4"/>
        <v>6.944444444444444E-05</v>
      </c>
      <c r="AB39" s="14">
        <f t="shared" si="2"/>
        <v>0.0017939814814814828</v>
      </c>
      <c r="AC39" s="91">
        <f>SUM(AB39:AB40)</f>
        <v>0.0035416666666666704</v>
      </c>
      <c r="AD39" s="83">
        <f>RANK(AC39,$AC$3:$AC$210,1)</f>
        <v>62</v>
      </c>
    </row>
    <row r="40" spans="1:30" ht="13.5" thickBot="1">
      <c r="A40" s="86"/>
      <c r="B40" s="7"/>
      <c r="C40" s="88"/>
      <c r="D40" s="11">
        <v>2</v>
      </c>
      <c r="E40" s="15">
        <v>0.078125</v>
      </c>
      <c r="F40" s="29"/>
      <c r="G40" s="32"/>
      <c r="H40" s="49"/>
      <c r="I40" s="50"/>
      <c r="J40" s="49"/>
      <c r="K40" s="50"/>
      <c r="L40" s="49"/>
      <c r="M40" s="50"/>
      <c r="N40" s="49"/>
      <c r="O40" s="50"/>
      <c r="P40" s="49"/>
      <c r="Q40" s="50"/>
      <c r="R40" s="49"/>
      <c r="S40" s="50"/>
      <c r="T40" s="49">
        <v>2</v>
      </c>
      <c r="U40" s="50"/>
      <c r="V40" s="49"/>
      <c r="W40" s="50">
        <v>2</v>
      </c>
      <c r="X40" s="49"/>
      <c r="Y40" s="17">
        <v>0.07982638888888889</v>
      </c>
      <c r="Z40" s="23">
        <f t="shared" si="3"/>
        <v>0.0017013888888888912</v>
      </c>
      <c r="AA40" s="27">
        <f t="shared" si="4"/>
        <v>4.6296296296296294E-05</v>
      </c>
      <c r="AB40" s="37">
        <f t="shared" si="2"/>
        <v>0.0017476851851851874</v>
      </c>
      <c r="AC40" s="92"/>
      <c r="AD40" s="84"/>
    </row>
    <row r="41" spans="1:30" ht="13.5" thickBot="1">
      <c r="A41" s="85">
        <v>464</v>
      </c>
      <c r="B41" s="6" t="s">
        <v>20</v>
      </c>
      <c r="C41" s="87"/>
      <c r="D41" s="10">
        <v>1</v>
      </c>
      <c r="E41" s="14">
        <v>0.029166666666666664</v>
      </c>
      <c r="F41" s="28"/>
      <c r="G41" s="31"/>
      <c r="H41" s="45"/>
      <c r="I41" s="46"/>
      <c r="J41" s="45"/>
      <c r="K41" s="46"/>
      <c r="L41" s="45"/>
      <c r="M41" s="46"/>
      <c r="N41" s="45"/>
      <c r="O41" s="46"/>
      <c r="P41" s="45"/>
      <c r="Q41" s="46"/>
      <c r="R41" s="45"/>
      <c r="S41" s="46"/>
      <c r="T41" s="45"/>
      <c r="U41" s="46"/>
      <c r="V41" s="45"/>
      <c r="W41" s="46"/>
      <c r="X41" s="45"/>
      <c r="Y41" s="17">
        <v>0.030462962962962966</v>
      </c>
      <c r="Z41" s="22">
        <f t="shared" si="3"/>
        <v>0.0012962962962963023</v>
      </c>
      <c r="AA41" s="26">
        <f t="shared" si="4"/>
        <v>0</v>
      </c>
      <c r="AB41" s="14">
        <f t="shared" si="2"/>
        <v>0.0012962962962963023</v>
      </c>
      <c r="AC41" s="91">
        <f>SUM(AB41:AB42)</f>
        <v>0.00260416666666668</v>
      </c>
      <c r="AD41" s="83">
        <f>RANK(AC41,$AC$3:$AC$210,1)</f>
        <v>4</v>
      </c>
    </row>
    <row r="42" spans="1:30" ht="13.5" thickBot="1">
      <c r="A42" s="86"/>
      <c r="B42" s="7"/>
      <c r="C42" s="88"/>
      <c r="D42" s="11">
        <v>2</v>
      </c>
      <c r="E42" s="15">
        <v>0.07847222222222222</v>
      </c>
      <c r="F42" s="29"/>
      <c r="G42" s="32"/>
      <c r="H42" s="49"/>
      <c r="I42" s="50"/>
      <c r="J42" s="49"/>
      <c r="K42" s="50"/>
      <c r="L42" s="49"/>
      <c r="M42" s="50"/>
      <c r="N42" s="49"/>
      <c r="O42" s="50"/>
      <c r="P42" s="49"/>
      <c r="Q42" s="50"/>
      <c r="R42" s="49"/>
      <c r="S42" s="50">
        <v>2</v>
      </c>
      <c r="T42" s="49">
        <v>2</v>
      </c>
      <c r="U42" s="50"/>
      <c r="V42" s="49"/>
      <c r="W42" s="50"/>
      <c r="X42" s="49"/>
      <c r="Y42" s="17">
        <v>0.0797337962962963</v>
      </c>
      <c r="Z42" s="23">
        <f t="shared" si="3"/>
        <v>0.0012615740740740816</v>
      </c>
      <c r="AA42" s="27">
        <f t="shared" si="4"/>
        <v>4.6296296296296294E-05</v>
      </c>
      <c r="AB42" s="37">
        <f t="shared" si="2"/>
        <v>0.0013078703703703779</v>
      </c>
      <c r="AC42" s="92"/>
      <c r="AD42" s="84"/>
    </row>
    <row r="43" spans="1:30" ht="13.5" thickBot="1">
      <c r="A43" s="85">
        <v>454</v>
      </c>
      <c r="B43" s="6" t="s">
        <v>64</v>
      </c>
      <c r="C43" s="87"/>
      <c r="D43" s="10">
        <v>1</v>
      </c>
      <c r="E43" s="14">
        <v>0.02951388888888889</v>
      </c>
      <c r="F43" s="28"/>
      <c r="G43" s="31"/>
      <c r="H43" s="45"/>
      <c r="I43" s="46"/>
      <c r="J43" s="45"/>
      <c r="K43" s="46"/>
      <c r="L43" s="45"/>
      <c r="M43" s="46"/>
      <c r="N43" s="45"/>
      <c r="O43" s="46"/>
      <c r="P43" s="45"/>
      <c r="Q43" s="46"/>
      <c r="R43" s="45"/>
      <c r="S43" s="46"/>
      <c r="T43" s="45"/>
      <c r="U43" s="46"/>
      <c r="V43" s="45"/>
      <c r="W43" s="46"/>
      <c r="X43" s="45"/>
      <c r="Y43" s="17">
        <v>0.030891203703703702</v>
      </c>
      <c r="Z43" s="22">
        <f t="shared" si="3"/>
        <v>0.0013773148148148104</v>
      </c>
      <c r="AA43" s="26">
        <f t="shared" si="4"/>
        <v>0</v>
      </c>
      <c r="AB43" s="14">
        <f t="shared" si="2"/>
        <v>0.0013773148148148104</v>
      </c>
      <c r="AC43" s="91">
        <f>SUM(AB43:AB44)</f>
        <v>0.0027893518518518562</v>
      </c>
      <c r="AD43" s="83">
        <f>RANK(AC43,$AC$3:$AC$210,1)</f>
        <v>16</v>
      </c>
    </row>
    <row r="44" spans="1:30" ht="13.5" thickBot="1">
      <c r="A44" s="86"/>
      <c r="B44" s="7"/>
      <c r="C44" s="88"/>
      <c r="D44" s="11">
        <v>2</v>
      </c>
      <c r="E44" s="15">
        <v>0.07881944444444444</v>
      </c>
      <c r="F44" s="29"/>
      <c r="G44" s="32"/>
      <c r="H44" s="49"/>
      <c r="I44" s="50"/>
      <c r="J44" s="49"/>
      <c r="K44" s="50"/>
      <c r="L44" s="49"/>
      <c r="M44" s="50"/>
      <c r="N44" s="49"/>
      <c r="O44" s="50"/>
      <c r="P44" s="49"/>
      <c r="Q44" s="50"/>
      <c r="R44" s="49"/>
      <c r="S44" s="50"/>
      <c r="T44" s="49">
        <v>2</v>
      </c>
      <c r="U44" s="50"/>
      <c r="V44" s="49"/>
      <c r="W44" s="50"/>
      <c r="X44" s="49"/>
      <c r="Y44" s="17">
        <v>0.08020833333333334</v>
      </c>
      <c r="Z44" s="23">
        <f t="shared" si="3"/>
        <v>0.0013888888888888978</v>
      </c>
      <c r="AA44" s="27">
        <f t="shared" si="4"/>
        <v>2.3148148148148147E-05</v>
      </c>
      <c r="AB44" s="37">
        <f t="shared" si="2"/>
        <v>0.001412037037037046</v>
      </c>
      <c r="AC44" s="92"/>
      <c r="AD44" s="84"/>
    </row>
    <row r="45" spans="1:30" ht="13.5" thickBot="1">
      <c r="A45" s="85">
        <v>69</v>
      </c>
      <c r="B45" s="6" t="s">
        <v>65</v>
      </c>
      <c r="C45" s="87"/>
      <c r="D45" s="10">
        <v>1</v>
      </c>
      <c r="E45" s="14">
        <v>0.030208333333333334</v>
      </c>
      <c r="F45" s="28"/>
      <c r="G45" s="31"/>
      <c r="H45" s="45"/>
      <c r="I45" s="46"/>
      <c r="J45" s="45"/>
      <c r="K45" s="46"/>
      <c r="L45" s="45"/>
      <c r="M45" s="46">
        <v>2</v>
      </c>
      <c r="N45" s="45"/>
      <c r="O45" s="46"/>
      <c r="P45" s="45"/>
      <c r="Q45" s="46"/>
      <c r="R45" s="45"/>
      <c r="S45" s="46"/>
      <c r="T45" s="45">
        <v>2</v>
      </c>
      <c r="U45" s="46"/>
      <c r="V45" s="45"/>
      <c r="W45" s="46"/>
      <c r="X45" s="45"/>
      <c r="Y45" s="17">
        <v>0.03162037037037037</v>
      </c>
      <c r="Z45" s="22">
        <f t="shared" si="3"/>
        <v>0.0014120370370370346</v>
      </c>
      <c r="AA45" s="26">
        <f t="shared" si="4"/>
        <v>4.6296296296296294E-05</v>
      </c>
      <c r="AB45" s="14">
        <f t="shared" si="2"/>
        <v>0.0014583333333333308</v>
      </c>
      <c r="AC45" s="91">
        <f>SUM(AB45:AB46)</f>
        <v>0.002905092592592593</v>
      </c>
      <c r="AD45" s="83">
        <f>RANK(AC45,$AC$3:$AC$210,1)</f>
        <v>27</v>
      </c>
    </row>
    <row r="46" spans="1:30" ht="13.5" thickBot="1">
      <c r="A46" s="86"/>
      <c r="B46" s="7"/>
      <c r="C46" s="88"/>
      <c r="D46" s="11">
        <v>2</v>
      </c>
      <c r="E46" s="15">
        <v>0.07916666666666666</v>
      </c>
      <c r="F46" s="29">
        <v>2</v>
      </c>
      <c r="G46" s="32"/>
      <c r="H46" s="49"/>
      <c r="I46" s="50"/>
      <c r="J46" s="49"/>
      <c r="K46" s="50">
        <v>2</v>
      </c>
      <c r="L46" s="49"/>
      <c r="M46" s="50"/>
      <c r="N46" s="49"/>
      <c r="O46" s="50"/>
      <c r="P46" s="49"/>
      <c r="Q46" s="50"/>
      <c r="R46" s="49"/>
      <c r="S46" s="50"/>
      <c r="T46" s="49"/>
      <c r="U46" s="50"/>
      <c r="V46" s="49">
        <v>2</v>
      </c>
      <c r="W46" s="50"/>
      <c r="X46" s="49"/>
      <c r="Y46" s="17">
        <v>0.08054398148148148</v>
      </c>
      <c r="Z46" s="23">
        <f t="shared" si="3"/>
        <v>0.0013773148148148173</v>
      </c>
      <c r="AA46" s="27">
        <f t="shared" si="4"/>
        <v>6.944444444444444E-05</v>
      </c>
      <c r="AB46" s="37">
        <f t="shared" si="2"/>
        <v>0.0014467592592592618</v>
      </c>
      <c r="AC46" s="92"/>
      <c r="AD46" s="84"/>
    </row>
    <row r="47" spans="1:30" ht="13.5" thickBot="1">
      <c r="A47" s="85">
        <v>35</v>
      </c>
      <c r="B47" s="6" t="s">
        <v>66</v>
      </c>
      <c r="C47" s="87"/>
      <c r="D47" s="10">
        <v>1</v>
      </c>
      <c r="E47" s="14">
        <v>0.030555555555555555</v>
      </c>
      <c r="F47" s="28"/>
      <c r="G47" s="31"/>
      <c r="H47" s="45"/>
      <c r="I47" s="46"/>
      <c r="J47" s="45"/>
      <c r="K47" s="46"/>
      <c r="L47" s="45"/>
      <c r="M47" s="46"/>
      <c r="N47" s="45"/>
      <c r="O47" s="46"/>
      <c r="P47" s="45"/>
      <c r="Q47" s="46"/>
      <c r="R47" s="45"/>
      <c r="S47" s="46"/>
      <c r="T47" s="45"/>
      <c r="U47" s="46"/>
      <c r="V47" s="45"/>
      <c r="W47" s="46"/>
      <c r="X47" s="45"/>
      <c r="Y47" s="17">
        <v>0.03189814814814815</v>
      </c>
      <c r="Z47" s="22">
        <f t="shared" si="3"/>
        <v>0.0013425925925925931</v>
      </c>
      <c r="AA47" s="26">
        <f t="shared" si="4"/>
        <v>0</v>
      </c>
      <c r="AB47" s="14">
        <f t="shared" si="2"/>
        <v>0.0013425925925925931</v>
      </c>
      <c r="AC47" s="91">
        <f>SUM(AB47:AB48)</f>
        <v>0.002731481481481492</v>
      </c>
      <c r="AD47" s="83">
        <f>RANK(AC47,$AC$3:$AC$210,1)</f>
        <v>12</v>
      </c>
    </row>
    <row r="48" spans="1:30" ht="13.5" thickBot="1">
      <c r="A48" s="86"/>
      <c r="B48" s="7"/>
      <c r="C48" s="88"/>
      <c r="D48" s="11">
        <v>2</v>
      </c>
      <c r="E48" s="15">
        <v>0.07951388888888888</v>
      </c>
      <c r="F48" s="29"/>
      <c r="G48" s="32"/>
      <c r="H48" s="49">
        <v>2</v>
      </c>
      <c r="I48" s="50"/>
      <c r="J48" s="49"/>
      <c r="K48" s="50"/>
      <c r="L48" s="49"/>
      <c r="M48" s="50"/>
      <c r="N48" s="49"/>
      <c r="O48" s="50"/>
      <c r="P48" s="49"/>
      <c r="Q48" s="50"/>
      <c r="R48" s="49"/>
      <c r="S48" s="50"/>
      <c r="T48" s="49"/>
      <c r="U48" s="50"/>
      <c r="V48" s="49"/>
      <c r="W48" s="50"/>
      <c r="X48" s="49"/>
      <c r="Y48" s="17">
        <v>0.08087962962962963</v>
      </c>
      <c r="Z48" s="23">
        <f t="shared" si="3"/>
        <v>0.0013657407407407507</v>
      </c>
      <c r="AA48" s="27">
        <f t="shared" si="4"/>
        <v>2.3148148148148147E-05</v>
      </c>
      <c r="AB48" s="37">
        <f t="shared" si="2"/>
        <v>0.001388888888888899</v>
      </c>
      <c r="AC48" s="92"/>
      <c r="AD48" s="84"/>
    </row>
    <row r="49" spans="1:30" ht="13.5" thickBot="1">
      <c r="A49" s="85">
        <v>41</v>
      </c>
      <c r="B49" s="6" t="s">
        <v>67</v>
      </c>
      <c r="C49" s="87"/>
      <c r="D49" s="10">
        <v>1</v>
      </c>
      <c r="E49" s="14">
        <v>0.03090277777777778</v>
      </c>
      <c r="F49" s="28"/>
      <c r="G49" s="31"/>
      <c r="H49" s="45">
        <v>2</v>
      </c>
      <c r="I49" s="46"/>
      <c r="J49" s="45"/>
      <c r="K49" s="46"/>
      <c r="L49" s="45"/>
      <c r="M49" s="46"/>
      <c r="N49" s="45"/>
      <c r="O49" s="46"/>
      <c r="P49" s="45"/>
      <c r="Q49" s="46"/>
      <c r="R49" s="45"/>
      <c r="S49" s="46"/>
      <c r="T49" s="45"/>
      <c r="U49" s="46"/>
      <c r="V49" s="45"/>
      <c r="W49" s="46"/>
      <c r="X49" s="45"/>
      <c r="Y49" s="17">
        <v>0.03238425925925926</v>
      </c>
      <c r="Z49" s="22">
        <f t="shared" si="3"/>
        <v>0.0014814814814814795</v>
      </c>
      <c r="AA49" s="26">
        <f t="shared" si="4"/>
        <v>2.3148148148148147E-05</v>
      </c>
      <c r="AB49" s="14">
        <f t="shared" si="2"/>
        <v>0.0015046296296296277</v>
      </c>
      <c r="AC49" s="91">
        <f>SUM(AB49:AB50)</f>
        <v>0.002986111111111115</v>
      </c>
      <c r="AD49" s="83">
        <f>RANK(AC49,$AC$3:$AC$210,1)</f>
        <v>31</v>
      </c>
    </row>
    <row r="50" spans="1:30" ht="13.5" thickBot="1">
      <c r="A50" s="86"/>
      <c r="B50" s="7"/>
      <c r="C50" s="88"/>
      <c r="D50" s="11">
        <v>2</v>
      </c>
      <c r="E50" s="15">
        <v>0.0798611111111111</v>
      </c>
      <c r="F50" s="29"/>
      <c r="G50" s="32"/>
      <c r="H50" s="49"/>
      <c r="I50" s="50"/>
      <c r="J50" s="49"/>
      <c r="K50" s="50"/>
      <c r="L50" s="49"/>
      <c r="M50" s="50"/>
      <c r="N50" s="49"/>
      <c r="O50" s="50"/>
      <c r="P50" s="49"/>
      <c r="Q50" s="50"/>
      <c r="R50" s="49"/>
      <c r="S50" s="50">
        <v>2</v>
      </c>
      <c r="T50" s="49"/>
      <c r="U50" s="50"/>
      <c r="V50" s="49"/>
      <c r="W50" s="50"/>
      <c r="X50" s="49"/>
      <c r="Y50" s="17">
        <v>0.08131944444444444</v>
      </c>
      <c r="Z50" s="23">
        <f t="shared" si="3"/>
        <v>0.0014583333333333393</v>
      </c>
      <c r="AA50" s="27">
        <f t="shared" si="4"/>
        <v>2.3148148148148147E-05</v>
      </c>
      <c r="AB50" s="37">
        <f t="shared" si="2"/>
        <v>0.0014814814814814875</v>
      </c>
      <c r="AC50" s="92"/>
      <c r="AD50" s="84"/>
    </row>
    <row r="51" spans="1:30" ht="13.5" thickBot="1">
      <c r="A51" s="85">
        <v>22</v>
      </c>
      <c r="B51" s="6" t="s">
        <v>68</v>
      </c>
      <c r="C51" s="87"/>
      <c r="D51" s="10">
        <v>1</v>
      </c>
      <c r="E51" s="14">
        <v>0.03125</v>
      </c>
      <c r="F51" s="28"/>
      <c r="G51" s="31"/>
      <c r="H51" s="45"/>
      <c r="I51" s="46"/>
      <c r="J51" s="45"/>
      <c r="K51" s="46"/>
      <c r="L51" s="45"/>
      <c r="M51" s="46"/>
      <c r="N51" s="45"/>
      <c r="O51" s="46"/>
      <c r="P51" s="45"/>
      <c r="Q51" s="46"/>
      <c r="R51" s="45"/>
      <c r="S51" s="46"/>
      <c r="T51" s="45"/>
      <c r="U51" s="46">
        <v>2</v>
      </c>
      <c r="V51" s="45"/>
      <c r="W51" s="46">
        <v>2</v>
      </c>
      <c r="X51" s="45"/>
      <c r="Y51" s="17">
        <v>0.032511574074074075</v>
      </c>
      <c r="Z51" s="22">
        <f t="shared" si="3"/>
        <v>0.0012615740740740747</v>
      </c>
      <c r="AA51" s="26">
        <f t="shared" si="4"/>
        <v>4.6296296296296294E-05</v>
      </c>
      <c r="AB51" s="14">
        <f t="shared" si="2"/>
        <v>0.001307870370370371</v>
      </c>
      <c r="AC51" s="91">
        <f>SUM(AB51:AB52)</f>
        <v>0.0025462962962962913</v>
      </c>
      <c r="AD51" s="83">
        <f>RANK(AC51,$AC$3:$AC$210,1)</f>
        <v>3</v>
      </c>
    </row>
    <row r="52" spans="1:30" ht="13.5" thickBot="1">
      <c r="A52" s="86"/>
      <c r="B52" s="7"/>
      <c r="C52" s="88"/>
      <c r="D52" s="11">
        <v>2</v>
      </c>
      <c r="E52" s="15">
        <v>0.08020833333333334</v>
      </c>
      <c r="F52" s="29"/>
      <c r="G52" s="32"/>
      <c r="H52" s="49"/>
      <c r="I52" s="50"/>
      <c r="J52" s="49"/>
      <c r="K52" s="50"/>
      <c r="L52" s="49"/>
      <c r="M52" s="50"/>
      <c r="N52" s="49"/>
      <c r="O52" s="50"/>
      <c r="P52" s="49"/>
      <c r="Q52" s="50"/>
      <c r="R52" s="49"/>
      <c r="S52" s="50"/>
      <c r="T52" s="49"/>
      <c r="U52" s="50"/>
      <c r="V52" s="49"/>
      <c r="W52" s="50"/>
      <c r="X52" s="49"/>
      <c r="Y52" s="17">
        <v>0.08144675925925926</v>
      </c>
      <c r="Z52" s="23">
        <f t="shared" si="3"/>
        <v>0.0012384259259259206</v>
      </c>
      <c r="AA52" s="27">
        <f t="shared" si="4"/>
        <v>0</v>
      </c>
      <c r="AB52" s="37">
        <f t="shared" si="2"/>
        <v>0.0012384259259259206</v>
      </c>
      <c r="AC52" s="92"/>
      <c r="AD52" s="84"/>
    </row>
    <row r="53" spans="1:30" ht="13.5" thickBot="1">
      <c r="A53" s="85">
        <v>24</v>
      </c>
      <c r="B53" s="6" t="s">
        <v>132</v>
      </c>
      <c r="C53" s="87"/>
      <c r="D53" s="10">
        <v>1</v>
      </c>
      <c r="E53" s="14">
        <v>0.03159722222222222</v>
      </c>
      <c r="F53" s="28"/>
      <c r="G53" s="31"/>
      <c r="H53" s="45">
        <v>2</v>
      </c>
      <c r="I53" s="46"/>
      <c r="J53" s="45">
        <v>2</v>
      </c>
      <c r="K53" s="46"/>
      <c r="L53" s="45"/>
      <c r="M53" s="46"/>
      <c r="N53" s="45">
        <v>2</v>
      </c>
      <c r="O53" s="46"/>
      <c r="P53" s="45"/>
      <c r="Q53" s="46"/>
      <c r="R53" s="45">
        <v>2</v>
      </c>
      <c r="S53" s="46"/>
      <c r="T53" s="45"/>
      <c r="U53" s="46"/>
      <c r="V53" s="28">
        <v>50</v>
      </c>
      <c r="W53" s="28">
        <v>50</v>
      </c>
      <c r="X53" s="45"/>
      <c r="Y53" s="17">
        <v>0.03318287037037037</v>
      </c>
      <c r="Z53" s="22">
        <f t="shared" si="3"/>
        <v>0.0015856481481481485</v>
      </c>
      <c r="AA53" s="26">
        <f t="shared" si="4"/>
        <v>0.00125</v>
      </c>
      <c r="AB53" s="14">
        <f t="shared" si="2"/>
        <v>0.0028356481481481488</v>
      </c>
      <c r="AC53" s="91">
        <f>SUM(AB53:AB54)</f>
        <v>0.004826388888888879</v>
      </c>
      <c r="AD53" s="83">
        <f>RANK(AC53,$AC$3:$AC$210,1)</f>
        <v>88</v>
      </c>
    </row>
    <row r="54" spans="1:30" ht="13.5" thickBot="1">
      <c r="A54" s="86"/>
      <c r="B54" s="7"/>
      <c r="C54" s="88"/>
      <c r="D54" s="11">
        <v>2</v>
      </c>
      <c r="E54" s="15">
        <v>0.08055555555555556</v>
      </c>
      <c r="F54" s="29">
        <v>2</v>
      </c>
      <c r="G54" s="32">
        <v>2</v>
      </c>
      <c r="H54" s="49">
        <v>2</v>
      </c>
      <c r="I54" s="50"/>
      <c r="J54" s="49"/>
      <c r="K54" s="50">
        <v>2</v>
      </c>
      <c r="L54" s="49"/>
      <c r="M54" s="50"/>
      <c r="N54" s="49">
        <v>2</v>
      </c>
      <c r="O54" s="50"/>
      <c r="P54" s="49">
        <v>2</v>
      </c>
      <c r="Q54" s="50"/>
      <c r="R54" s="49"/>
      <c r="S54" s="50"/>
      <c r="T54" s="49"/>
      <c r="U54" s="50"/>
      <c r="V54" s="49"/>
      <c r="W54" s="50">
        <v>2</v>
      </c>
      <c r="X54" s="49"/>
      <c r="Y54" s="17">
        <v>0.08238425925925925</v>
      </c>
      <c r="Z54" s="23">
        <f t="shared" si="3"/>
        <v>0.0018287037037036935</v>
      </c>
      <c r="AA54" s="27">
        <f t="shared" si="4"/>
        <v>0.00016203703703703703</v>
      </c>
      <c r="AB54" s="37">
        <f t="shared" si="2"/>
        <v>0.0019907407407407304</v>
      </c>
      <c r="AC54" s="92"/>
      <c r="AD54" s="84"/>
    </row>
    <row r="55" spans="1:30" ht="13.5" thickBot="1">
      <c r="A55" s="85">
        <v>54</v>
      </c>
      <c r="B55" s="6" t="s">
        <v>69</v>
      </c>
      <c r="C55" s="87"/>
      <c r="D55" s="10">
        <v>1</v>
      </c>
      <c r="E55" s="14">
        <v>0.03194444444444445</v>
      </c>
      <c r="F55" s="28"/>
      <c r="G55" s="31"/>
      <c r="H55" s="45"/>
      <c r="I55" s="46"/>
      <c r="J55" s="45"/>
      <c r="K55" s="46"/>
      <c r="L55" s="45"/>
      <c r="M55" s="46"/>
      <c r="N55" s="45">
        <v>2</v>
      </c>
      <c r="O55" s="46"/>
      <c r="P55" s="45"/>
      <c r="Q55" s="46"/>
      <c r="R55" s="45"/>
      <c r="S55" s="46"/>
      <c r="T55" s="45">
        <v>2</v>
      </c>
      <c r="U55" s="28">
        <v>50</v>
      </c>
      <c r="V55" s="28">
        <v>50</v>
      </c>
      <c r="W55" s="28">
        <v>50</v>
      </c>
      <c r="X55" s="45"/>
      <c r="Y55" s="17">
        <v>0.03369212962962963</v>
      </c>
      <c r="Z55" s="22">
        <f t="shared" si="3"/>
        <v>0.0017476851851851785</v>
      </c>
      <c r="AA55" s="26">
        <f t="shared" si="4"/>
        <v>0.0017824074074074077</v>
      </c>
      <c r="AB55" s="14">
        <f t="shared" si="2"/>
        <v>0.0035300925925925864</v>
      </c>
      <c r="AC55" s="91">
        <f>SUM(AB55:AB56)</f>
        <v>0.21186342592592594</v>
      </c>
      <c r="AD55" s="83">
        <f>RANK(AC55,$AC$3:$AC$210,1)</f>
        <v>103</v>
      </c>
    </row>
    <row r="56" spans="1:30" ht="13.5" thickBot="1">
      <c r="A56" s="86"/>
      <c r="B56" s="7"/>
      <c r="C56" s="88"/>
      <c r="D56" s="11">
        <v>2</v>
      </c>
      <c r="E56" s="15">
        <v>0</v>
      </c>
      <c r="F56" s="29"/>
      <c r="G56" s="32"/>
      <c r="H56" s="49"/>
      <c r="I56" s="50"/>
      <c r="J56" s="49"/>
      <c r="K56" s="50"/>
      <c r="L56" s="49"/>
      <c r="M56" s="50"/>
      <c r="N56" s="49"/>
      <c r="O56" s="50"/>
      <c r="P56" s="49"/>
      <c r="Q56" s="50"/>
      <c r="R56" s="49"/>
      <c r="S56" s="50"/>
      <c r="T56" s="49"/>
      <c r="U56" s="50"/>
      <c r="V56" s="49"/>
      <c r="W56" s="50"/>
      <c r="X56" s="49"/>
      <c r="Y56" s="17">
        <v>0.20833333333333334</v>
      </c>
      <c r="Z56" s="22">
        <f t="shared" si="3"/>
        <v>0.20833333333333334</v>
      </c>
      <c r="AA56" s="27">
        <f t="shared" si="4"/>
        <v>0</v>
      </c>
      <c r="AB56" s="37">
        <f t="shared" si="2"/>
        <v>0.20833333333333334</v>
      </c>
      <c r="AC56" s="92"/>
      <c r="AD56" s="84"/>
    </row>
    <row r="57" spans="1:30" ht="13.5" thickBot="1">
      <c r="A57" s="85">
        <v>33</v>
      </c>
      <c r="B57" s="6" t="s">
        <v>70</v>
      </c>
      <c r="C57" s="87"/>
      <c r="D57" s="10">
        <v>1</v>
      </c>
      <c r="E57" s="14">
        <v>0.03229166666666667</v>
      </c>
      <c r="F57" s="28"/>
      <c r="G57" s="31"/>
      <c r="H57" s="45"/>
      <c r="I57" s="46"/>
      <c r="J57" s="45"/>
      <c r="K57" s="46"/>
      <c r="L57" s="45"/>
      <c r="M57" s="46"/>
      <c r="N57" s="45">
        <v>2</v>
      </c>
      <c r="O57" s="46"/>
      <c r="P57" s="45"/>
      <c r="Q57" s="46"/>
      <c r="R57" s="45"/>
      <c r="S57" s="46"/>
      <c r="T57" s="45">
        <v>2</v>
      </c>
      <c r="U57" s="46"/>
      <c r="V57" s="45"/>
      <c r="W57" s="46">
        <v>2</v>
      </c>
      <c r="X57" s="45"/>
      <c r="Y57" s="17">
        <v>0.033935185185185186</v>
      </c>
      <c r="Z57" s="22">
        <f aca="true" t="shared" si="5" ref="Z57:Z84">Y57-E57</f>
        <v>0.0016435185185185164</v>
      </c>
      <c r="AA57" s="26">
        <f aca="true" t="shared" si="6" ref="AA57:AA84">TIME(,,SUM(F57:X57))</f>
        <v>6.944444444444444E-05</v>
      </c>
      <c r="AB57" s="14">
        <f t="shared" si="2"/>
        <v>0.0017129629629629608</v>
      </c>
      <c r="AC57" s="91">
        <f>SUM(AB57:AB58)</f>
        <v>0.0034027777777777745</v>
      </c>
      <c r="AD57" s="83">
        <f>RANK(AC57,$AC$3:$AC$210,1)</f>
        <v>54</v>
      </c>
    </row>
    <row r="58" spans="1:30" ht="13.5" thickBot="1">
      <c r="A58" s="86"/>
      <c r="B58" s="7"/>
      <c r="C58" s="88"/>
      <c r="D58" s="11">
        <v>2</v>
      </c>
      <c r="E58" s="15">
        <v>0.08125</v>
      </c>
      <c r="F58" s="29"/>
      <c r="G58" s="32"/>
      <c r="H58" s="49"/>
      <c r="I58" s="50"/>
      <c r="J58" s="49"/>
      <c r="K58" s="50"/>
      <c r="L58" s="49"/>
      <c r="M58" s="50"/>
      <c r="N58" s="49"/>
      <c r="O58" s="50"/>
      <c r="P58" s="49"/>
      <c r="Q58" s="50"/>
      <c r="R58" s="49">
        <v>2</v>
      </c>
      <c r="S58" s="50"/>
      <c r="T58" s="49">
        <v>2</v>
      </c>
      <c r="U58" s="50"/>
      <c r="V58" s="49"/>
      <c r="W58" s="50">
        <v>2</v>
      </c>
      <c r="X58" s="49"/>
      <c r="Y58" s="17">
        <v>0.08287037037037037</v>
      </c>
      <c r="Z58" s="23">
        <f t="shared" si="5"/>
        <v>0.0016203703703703692</v>
      </c>
      <c r="AA58" s="27">
        <f t="shared" si="6"/>
        <v>6.944444444444444E-05</v>
      </c>
      <c r="AB58" s="37">
        <f t="shared" si="2"/>
        <v>0.0016898148148148137</v>
      </c>
      <c r="AC58" s="92"/>
      <c r="AD58" s="84"/>
    </row>
    <row r="59" spans="1:30" ht="13.5" thickBot="1">
      <c r="A59" s="85">
        <v>92</v>
      </c>
      <c r="B59" s="6" t="s">
        <v>71</v>
      </c>
      <c r="C59" s="87"/>
      <c r="D59" s="10">
        <v>1</v>
      </c>
      <c r="E59" s="14">
        <v>0.03263888888888889</v>
      </c>
      <c r="F59" s="28"/>
      <c r="G59" s="31"/>
      <c r="H59" s="45"/>
      <c r="I59" s="46"/>
      <c r="J59" s="45"/>
      <c r="K59" s="46">
        <v>2</v>
      </c>
      <c r="L59" s="45"/>
      <c r="M59" s="46"/>
      <c r="N59" s="45"/>
      <c r="O59" s="46"/>
      <c r="P59" s="45"/>
      <c r="Q59" s="46"/>
      <c r="R59" s="45"/>
      <c r="S59" s="46"/>
      <c r="T59" s="45"/>
      <c r="U59" s="46"/>
      <c r="V59" s="45"/>
      <c r="W59" s="46"/>
      <c r="X59" s="45"/>
      <c r="Y59" s="17">
        <v>0.03415509259259259</v>
      </c>
      <c r="Z59" s="22">
        <f t="shared" si="5"/>
        <v>0.0015162037037037002</v>
      </c>
      <c r="AA59" s="26">
        <f t="shared" si="6"/>
        <v>2.3148148148148147E-05</v>
      </c>
      <c r="AB59" s="14">
        <f aca="true" t="shared" si="7" ref="AB59:AB94">IF(Y59=0,"23:00:00",Z59+AA59)</f>
        <v>0.0015393518518518484</v>
      </c>
      <c r="AC59" s="91">
        <f>SUM(AB59:AB60)</f>
        <v>0.00306712962962963</v>
      </c>
      <c r="AD59" s="83">
        <f>RANK(AC59,$AC$3:$AC$210,1)</f>
        <v>38</v>
      </c>
    </row>
    <row r="60" spans="1:30" ht="13.5" thickBot="1">
      <c r="A60" s="86"/>
      <c r="B60" s="7"/>
      <c r="C60" s="88"/>
      <c r="D60" s="11">
        <v>2</v>
      </c>
      <c r="E60" s="15">
        <v>0.08159722222222222</v>
      </c>
      <c r="F60" s="29"/>
      <c r="G60" s="32"/>
      <c r="H60" s="49"/>
      <c r="I60" s="50"/>
      <c r="J60" s="49"/>
      <c r="K60" s="50">
        <v>2</v>
      </c>
      <c r="L60" s="49"/>
      <c r="M60" s="50"/>
      <c r="N60" s="49"/>
      <c r="O60" s="50"/>
      <c r="P60" s="49"/>
      <c r="Q60" s="50"/>
      <c r="R60" s="49"/>
      <c r="S60" s="50"/>
      <c r="T60" s="49"/>
      <c r="U60" s="50"/>
      <c r="V60" s="49"/>
      <c r="W60" s="50"/>
      <c r="X60" s="49"/>
      <c r="Y60" s="17">
        <v>0.08310185185185186</v>
      </c>
      <c r="Z60" s="23">
        <f t="shared" si="5"/>
        <v>0.0015046296296296335</v>
      </c>
      <c r="AA60" s="27">
        <f t="shared" si="6"/>
        <v>2.3148148148148147E-05</v>
      </c>
      <c r="AB60" s="37">
        <f t="shared" si="7"/>
        <v>0.0015277777777777818</v>
      </c>
      <c r="AC60" s="92"/>
      <c r="AD60" s="84"/>
    </row>
    <row r="61" spans="1:30" ht="13.5" thickBot="1">
      <c r="A61" s="85">
        <v>67</v>
      </c>
      <c r="B61" s="6" t="s">
        <v>72</v>
      </c>
      <c r="C61" s="87"/>
      <c r="D61" s="10">
        <v>1</v>
      </c>
      <c r="E61" s="14">
        <v>0.03298611111111111</v>
      </c>
      <c r="F61" s="28">
        <v>2</v>
      </c>
      <c r="G61" s="31"/>
      <c r="H61" s="45"/>
      <c r="I61" s="46"/>
      <c r="J61" s="45"/>
      <c r="K61" s="46"/>
      <c r="L61" s="45"/>
      <c r="M61" s="46"/>
      <c r="N61" s="45"/>
      <c r="O61" s="46"/>
      <c r="P61" s="45"/>
      <c r="Q61" s="46"/>
      <c r="R61" s="45"/>
      <c r="S61" s="46"/>
      <c r="T61" s="45"/>
      <c r="U61" s="46">
        <v>2</v>
      </c>
      <c r="V61" s="45"/>
      <c r="W61" s="46">
        <v>2</v>
      </c>
      <c r="X61" s="45"/>
      <c r="Y61" s="17">
        <v>0.03462962962962963</v>
      </c>
      <c r="Z61" s="22">
        <f t="shared" si="5"/>
        <v>0.0016435185185185164</v>
      </c>
      <c r="AA61" s="26">
        <f t="shared" si="6"/>
        <v>6.944444444444444E-05</v>
      </c>
      <c r="AB61" s="14">
        <f t="shared" si="7"/>
        <v>0.0017129629629629608</v>
      </c>
      <c r="AC61" s="91">
        <f>SUM(AB61:AB62)</f>
        <v>0.0033564814814814664</v>
      </c>
      <c r="AD61" s="83">
        <f>RANK(AC61,$AC$3:$AC$210,1)</f>
        <v>52</v>
      </c>
    </row>
    <row r="62" spans="1:30" ht="13.5" thickBot="1">
      <c r="A62" s="86"/>
      <c r="B62" s="7"/>
      <c r="C62" s="88"/>
      <c r="D62" s="11">
        <v>2</v>
      </c>
      <c r="E62" s="15">
        <v>0.08194444444444444</v>
      </c>
      <c r="F62" s="29">
        <v>2</v>
      </c>
      <c r="G62" s="32"/>
      <c r="H62" s="49"/>
      <c r="I62" s="50"/>
      <c r="J62" s="49"/>
      <c r="K62" s="50"/>
      <c r="L62" s="49"/>
      <c r="M62" s="50"/>
      <c r="N62" s="49"/>
      <c r="O62" s="50"/>
      <c r="P62" s="49"/>
      <c r="Q62" s="50">
        <v>2</v>
      </c>
      <c r="R62" s="49"/>
      <c r="S62" s="50"/>
      <c r="T62" s="49">
        <v>2</v>
      </c>
      <c r="U62" s="50"/>
      <c r="V62" s="49"/>
      <c r="W62" s="50"/>
      <c r="X62" s="49"/>
      <c r="Y62" s="17">
        <v>0.0835185185185185</v>
      </c>
      <c r="Z62" s="23">
        <f t="shared" si="5"/>
        <v>0.001574074074074061</v>
      </c>
      <c r="AA62" s="27">
        <f t="shared" si="6"/>
        <v>6.944444444444444E-05</v>
      </c>
      <c r="AB62" s="37">
        <f t="shared" si="7"/>
        <v>0.0016435185185185055</v>
      </c>
      <c r="AC62" s="92"/>
      <c r="AD62" s="84"/>
    </row>
    <row r="63" spans="1:30" ht="13.5" thickBot="1">
      <c r="A63" s="85">
        <v>425</v>
      </c>
      <c r="B63" s="6" t="s">
        <v>75</v>
      </c>
      <c r="C63" s="87"/>
      <c r="D63" s="10">
        <v>1</v>
      </c>
      <c r="E63" s="14">
        <v>0.03333333333333333</v>
      </c>
      <c r="F63" s="28"/>
      <c r="G63" s="31"/>
      <c r="H63" s="45"/>
      <c r="I63" s="46"/>
      <c r="J63" s="45"/>
      <c r="K63" s="46"/>
      <c r="L63" s="45"/>
      <c r="M63" s="46"/>
      <c r="N63" s="45"/>
      <c r="O63" s="46"/>
      <c r="P63" s="45">
        <v>2</v>
      </c>
      <c r="Q63" s="46"/>
      <c r="R63" s="45"/>
      <c r="S63" s="46"/>
      <c r="T63" s="45">
        <v>2</v>
      </c>
      <c r="U63" s="46">
        <v>2</v>
      </c>
      <c r="V63" s="45"/>
      <c r="W63" s="46"/>
      <c r="X63" s="45"/>
      <c r="Y63" s="17">
        <v>0.03501157407407408</v>
      </c>
      <c r="Z63" s="22">
        <f t="shared" si="5"/>
        <v>0.001678240740740744</v>
      </c>
      <c r="AA63" s="26">
        <f t="shared" si="6"/>
        <v>6.944444444444444E-05</v>
      </c>
      <c r="AB63" s="14">
        <f t="shared" si="7"/>
        <v>0.0017476851851851885</v>
      </c>
      <c r="AC63" s="91">
        <f>SUM(AB63:AB64)</f>
        <v>0.003553240740740751</v>
      </c>
      <c r="AD63" s="83">
        <f>RANK(AC63,$AC$3:$AC$210,1)</f>
        <v>63</v>
      </c>
    </row>
    <row r="64" spans="1:30" ht="13.5" thickBot="1">
      <c r="A64" s="86"/>
      <c r="B64" s="7"/>
      <c r="C64" s="88"/>
      <c r="D64" s="11">
        <v>2</v>
      </c>
      <c r="E64" s="15">
        <v>0.08229166666666667</v>
      </c>
      <c r="F64" s="29"/>
      <c r="G64" s="32"/>
      <c r="H64" s="49"/>
      <c r="I64" s="50"/>
      <c r="J64" s="49"/>
      <c r="K64" s="50"/>
      <c r="L64" s="49"/>
      <c r="M64" s="50"/>
      <c r="N64" s="49"/>
      <c r="O64" s="50"/>
      <c r="P64" s="49"/>
      <c r="Q64" s="50"/>
      <c r="R64" s="49"/>
      <c r="S64" s="50"/>
      <c r="T64" s="49">
        <v>2</v>
      </c>
      <c r="U64" s="50">
        <v>2</v>
      </c>
      <c r="V64" s="49"/>
      <c r="W64" s="50"/>
      <c r="X64" s="49"/>
      <c r="Y64" s="17">
        <v>0.08405092592592593</v>
      </c>
      <c r="Z64" s="23">
        <f t="shared" si="5"/>
        <v>0.001759259259259266</v>
      </c>
      <c r="AA64" s="27">
        <f t="shared" si="6"/>
        <v>4.6296296296296294E-05</v>
      </c>
      <c r="AB64" s="37">
        <f t="shared" si="7"/>
        <v>0.0018055555555555622</v>
      </c>
      <c r="AC64" s="92"/>
      <c r="AD64" s="84"/>
    </row>
    <row r="65" spans="1:30" ht="13.5" thickBot="1">
      <c r="A65" s="85">
        <v>27</v>
      </c>
      <c r="B65" s="6" t="s">
        <v>125</v>
      </c>
      <c r="C65" s="87"/>
      <c r="D65" s="10">
        <v>1</v>
      </c>
      <c r="E65" s="14">
        <v>0.034027777777777775</v>
      </c>
      <c r="F65" s="28"/>
      <c r="G65" s="31"/>
      <c r="H65" s="45"/>
      <c r="I65" s="46"/>
      <c r="J65" s="45"/>
      <c r="K65" s="46"/>
      <c r="L65" s="45"/>
      <c r="M65" s="46"/>
      <c r="N65" s="45"/>
      <c r="O65" s="46"/>
      <c r="P65" s="45">
        <v>2</v>
      </c>
      <c r="Q65" s="46"/>
      <c r="R65" s="45"/>
      <c r="S65" s="46"/>
      <c r="T65" s="45"/>
      <c r="U65" s="46">
        <v>2</v>
      </c>
      <c r="V65" s="45">
        <v>2</v>
      </c>
      <c r="W65" s="46"/>
      <c r="X65" s="45"/>
      <c r="Y65" s="17">
        <v>0.03532407407407407</v>
      </c>
      <c r="Z65" s="22">
        <f t="shared" si="5"/>
        <v>0.0012962962962962954</v>
      </c>
      <c r="AA65" s="26">
        <f t="shared" si="6"/>
        <v>6.944444444444444E-05</v>
      </c>
      <c r="AB65" s="14">
        <f t="shared" si="7"/>
        <v>0.0013657407407407398</v>
      </c>
      <c r="AC65" s="91">
        <f>SUM(AB65:AB66)</f>
        <v>0.002650462962962956</v>
      </c>
      <c r="AD65" s="83">
        <f>RANK(AC65,$AC$3:$AC$210,1)</f>
        <v>5</v>
      </c>
    </row>
    <row r="66" spans="1:30" ht="13.5" thickBot="1">
      <c r="A66" s="86"/>
      <c r="B66" s="7"/>
      <c r="C66" s="88"/>
      <c r="D66" s="11">
        <v>2</v>
      </c>
      <c r="E66" s="15">
        <v>0.08298611111111111</v>
      </c>
      <c r="F66" s="29"/>
      <c r="G66" s="32"/>
      <c r="H66" s="49"/>
      <c r="I66" s="50"/>
      <c r="J66" s="49"/>
      <c r="K66" s="50"/>
      <c r="L66" s="49"/>
      <c r="M66" s="50"/>
      <c r="N66" s="49"/>
      <c r="O66" s="50"/>
      <c r="P66" s="49"/>
      <c r="Q66" s="50"/>
      <c r="R66" s="49"/>
      <c r="S66" s="50"/>
      <c r="T66" s="49"/>
      <c r="U66" s="50">
        <v>2</v>
      </c>
      <c r="V66" s="49"/>
      <c r="W66" s="50"/>
      <c r="X66" s="49"/>
      <c r="Y66" s="17">
        <v>0.08424768518518518</v>
      </c>
      <c r="Z66" s="23">
        <f t="shared" si="5"/>
        <v>0.0012615740740740677</v>
      </c>
      <c r="AA66" s="27">
        <f t="shared" si="6"/>
        <v>2.3148148148148147E-05</v>
      </c>
      <c r="AB66" s="37">
        <f t="shared" si="7"/>
        <v>0.001284722222222216</v>
      </c>
      <c r="AC66" s="92"/>
      <c r="AD66" s="84"/>
    </row>
    <row r="67" spans="1:30" ht="13.5" thickBot="1">
      <c r="A67" s="85" t="s">
        <v>126</v>
      </c>
      <c r="B67" s="6" t="s">
        <v>127</v>
      </c>
      <c r="C67" s="87" t="s">
        <v>13</v>
      </c>
      <c r="D67" s="10">
        <v>1</v>
      </c>
      <c r="E67" s="14">
        <v>0.034375</v>
      </c>
      <c r="F67" s="28"/>
      <c r="G67" s="31"/>
      <c r="H67" s="45"/>
      <c r="I67" s="46"/>
      <c r="J67" s="45"/>
      <c r="K67" s="46"/>
      <c r="L67" s="45"/>
      <c r="M67" s="46"/>
      <c r="N67" s="45"/>
      <c r="O67" s="46"/>
      <c r="P67" s="45"/>
      <c r="Q67" s="46"/>
      <c r="R67" s="45"/>
      <c r="S67" s="46"/>
      <c r="T67" s="45"/>
      <c r="U67" s="46"/>
      <c r="V67" s="45"/>
      <c r="W67" s="46"/>
      <c r="X67" s="45"/>
      <c r="Y67" s="17">
        <v>0.035740740740740747</v>
      </c>
      <c r="Z67" s="22">
        <f t="shared" si="5"/>
        <v>0.0013657407407407438</v>
      </c>
      <c r="AA67" s="26">
        <f t="shared" si="6"/>
        <v>0</v>
      </c>
      <c r="AB67" s="14">
        <f t="shared" si="7"/>
        <v>0.0013657407407407438</v>
      </c>
      <c r="AC67" s="91">
        <f>SUM(AB67:AB68)</f>
        <v>0.0026736111111111205</v>
      </c>
      <c r="AD67" s="83">
        <f>RANK(AC67,$AC$3:$AC$210,1)</f>
        <v>8</v>
      </c>
    </row>
    <row r="68" spans="1:30" ht="13.5" thickBot="1">
      <c r="A68" s="86"/>
      <c r="B68" s="7" t="s">
        <v>128</v>
      </c>
      <c r="C68" s="88"/>
      <c r="D68" s="11">
        <v>2</v>
      </c>
      <c r="E68" s="15">
        <v>0.08333333333333333</v>
      </c>
      <c r="F68" s="29"/>
      <c r="G68" s="32"/>
      <c r="H68" s="49"/>
      <c r="I68" s="50"/>
      <c r="J68" s="49"/>
      <c r="K68" s="50">
        <v>2</v>
      </c>
      <c r="L68" s="49"/>
      <c r="M68" s="50"/>
      <c r="N68" s="49"/>
      <c r="O68" s="50"/>
      <c r="P68" s="49"/>
      <c r="Q68" s="50"/>
      <c r="R68" s="49"/>
      <c r="S68" s="50"/>
      <c r="T68" s="49"/>
      <c r="U68" s="50"/>
      <c r="V68" s="49"/>
      <c r="W68" s="50"/>
      <c r="X68" s="49"/>
      <c r="Y68" s="17">
        <v>0.08461805555555556</v>
      </c>
      <c r="Z68" s="23">
        <f t="shared" si="5"/>
        <v>0.0012847222222222288</v>
      </c>
      <c r="AA68" s="27">
        <f t="shared" si="6"/>
        <v>2.3148148148148147E-05</v>
      </c>
      <c r="AB68" s="37">
        <f t="shared" si="7"/>
        <v>0.001307870370370377</v>
      </c>
      <c r="AC68" s="92"/>
      <c r="AD68" s="84"/>
    </row>
    <row r="69" spans="1:30" ht="13.5" thickBot="1">
      <c r="A69" s="85">
        <v>384</v>
      </c>
      <c r="B69" s="6" t="s">
        <v>129</v>
      </c>
      <c r="C69" s="87"/>
      <c r="D69" s="10">
        <v>1</v>
      </c>
      <c r="E69" s="14">
        <v>0.034722222222222224</v>
      </c>
      <c r="F69" s="28"/>
      <c r="G69" s="31"/>
      <c r="H69" s="45"/>
      <c r="I69" s="46"/>
      <c r="J69" s="45"/>
      <c r="K69" s="46"/>
      <c r="L69" s="45"/>
      <c r="M69" s="46"/>
      <c r="N69" s="45"/>
      <c r="O69" s="46"/>
      <c r="P69" s="45"/>
      <c r="Q69" s="46"/>
      <c r="R69" s="45"/>
      <c r="S69" s="46"/>
      <c r="T69" s="45"/>
      <c r="U69" s="46"/>
      <c r="V69" s="45"/>
      <c r="W69" s="46"/>
      <c r="X69" s="45"/>
      <c r="Y69" s="17">
        <v>0.03607638888888889</v>
      </c>
      <c r="Z69" s="22">
        <f t="shared" si="5"/>
        <v>0.0013541666666666632</v>
      </c>
      <c r="AA69" s="26">
        <f t="shared" si="6"/>
        <v>0</v>
      </c>
      <c r="AB69" s="14">
        <f t="shared" si="7"/>
        <v>0.0013541666666666632</v>
      </c>
      <c r="AC69" s="91">
        <f>SUM(AB69:AB70)</f>
        <v>0.0027314814814814806</v>
      </c>
      <c r="AD69" s="83">
        <f>RANK(AC69,$AC$3:$AC$210,1)</f>
        <v>11</v>
      </c>
    </row>
    <row r="70" spans="1:30" ht="13.5" thickBot="1">
      <c r="A70" s="86"/>
      <c r="B70" s="7"/>
      <c r="C70" s="88"/>
      <c r="D70" s="11">
        <v>2</v>
      </c>
      <c r="E70" s="15">
        <v>0.08368055555555555</v>
      </c>
      <c r="F70" s="29"/>
      <c r="G70" s="32"/>
      <c r="H70" s="49"/>
      <c r="I70" s="50"/>
      <c r="J70" s="49"/>
      <c r="K70" s="50"/>
      <c r="L70" s="49"/>
      <c r="M70" s="50"/>
      <c r="N70" s="49"/>
      <c r="O70" s="50"/>
      <c r="P70" s="49"/>
      <c r="Q70" s="50"/>
      <c r="R70" s="49"/>
      <c r="S70" s="50"/>
      <c r="T70" s="49"/>
      <c r="U70" s="50"/>
      <c r="V70" s="49"/>
      <c r="W70" s="50"/>
      <c r="X70" s="49"/>
      <c r="Y70" s="17">
        <v>0.08505787037037037</v>
      </c>
      <c r="Z70" s="23">
        <f t="shared" si="5"/>
        <v>0.0013773148148148173</v>
      </c>
      <c r="AA70" s="27">
        <f t="shared" si="6"/>
        <v>0</v>
      </c>
      <c r="AB70" s="37">
        <f t="shared" si="7"/>
        <v>0.0013773148148148173</v>
      </c>
      <c r="AC70" s="92"/>
      <c r="AD70" s="84"/>
    </row>
    <row r="71" spans="1:30" ht="13.5" thickBot="1">
      <c r="A71" s="85">
        <v>6</v>
      </c>
      <c r="B71" s="6" t="s">
        <v>131</v>
      </c>
      <c r="C71" s="87"/>
      <c r="D71" s="10">
        <v>1</v>
      </c>
      <c r="E71" s="14">
        <v>0.035069444444444445</v>
      </c>
      <c r="F71" s="28"/>
      <c r="G71" s="31">
        <v>2</v>
      </c>
      <c r="H71" s="45"/>
      <c r="I71" s="46"/>
      <c r="J71" s="45"/>
      <c r="K71" s="46"/>
      <c r="L71" s="45"/>
      <c r="M71" s="46"/>
      <c r="N71" s="45"/>
      <c r="O71" s="46"/>
      <c r="P71" s="45"/>
      <c r="Q71" s="46"/>
      <c r="R71" s="45"/>
      <c r="S71" s="46"/>
      <c r="T71" s="45">
        <v>2</v>
      </c>
      <c r="U71" s="46"/>
      <c r="V71" s="45"/>
      <c r="W71" s="46"/>
      <c r="X71" s="45"/>
      <c r="Y71" s="17">
        <v>0.03650462962962963</v>
      </c>
      <c r="Z71" s="22">
        <f t="shared" si="5"/>
        <v>0.0014351851851851852</v>
      </c>
      <c r="AA71" s="26">
        <f t="shared" si="6"/>
        <v>4.6296296296296294E-05</v>
      </c>
      <c r="AB71" s="14">
        <f t="shared" si="7"/>
        <v>0.0014814814814814814</v>
      </c>
      <c r="AC71" s="91">
        <f>SUM(AB71:AB72)</f>
        <v>0.0029398148148148226</v>
      </c>
      <c r="AD71" s="83">
        <f>RANK(AC71,$AC$3:$AC$210,1)</f>
        <v>28</v>
      </c>
    </row>
    <row r="72" spans="1:30" ht="13.5" thickBot="1">
      <c r="A72" s="86"/>
      <c r="B72" s="7"/>
      <c r="C72" s="88"/>
      <c r="D72" s="11">
        <v>2</v>
      </c>
      <c r="E72" s="15">
        <v>0.08472222222222221</v>
      </c>
      <c r="F72" s="29"/>
      <c r="G72" s="32"/>
      <c r="H72" s="49"/>
      <c r="I72" s="50"/>
      <c r="J72" s="49"/>
      <c r="K72" s="50"/>
      <c r="L72" s="49"/>
      <c r="M72" s="50"/>
      <c r="N72" s="49"/>
      <c r="O72" s="50"/>
      <c r="P72" s="49"/>
      <c r="Q72" s="50"/>
      <c r="R72" s="49"/>
      <c r="S72" s="50"/>
      <c r="T72" s="49">
        <v>2</v>
      </c>
      <c r="U72" s="50"/>
      <c r="V72" s="49"/>
      <c r="W72" s="50">
        <v>2</v>
      </c>
      <c r="X72" s="49"/>
      <c r="Y72" s="17">
        <v>0.08613425925925926</v>
      </c>
      <c r="Z72" s="23">
        <f t="shared" si="5"/>
        <v>0.001412037037037045</v>
      </c>
      <c r="AA72" s="27">
        <f t="shared" si="6"/>
        <v>4.6296296296296294E-05</v>
      </c>
      <c r="AB72" s="37">
        <f t="shared" si="7"/>
        <v>0.0014583333333333412</v>
      </c>
      <c r="AC72" s="92"/>
      <c r="AD72" s="84"/>
    </row>
    <row r="73" spans="1:30" ht="13.5" thickBot="1">
      <c r="A73" s="85">
        <v>452</v>
      </c>
      <c r="B73" s="6" t="s">
        <v>133</v>
      </c>
      <c r="C73" s="87" t="s">
        <v>13</v>
      </c>
      <c r="D73" s="10">
        <v>1</v>
      </c>
      <c r="E73" s="14">
        <v>0.035416666666666666</v>
      </c>
      <c r="F73" s="28"/>
      <c r="G73" s="31"/>
      <c r="H73" s="45"/>
      <c r="I73" s="46"/>
      <c r="J73" s="45"/>
      <c r="K73" s="46"/>
      <c r="L73" s="45"/>
      <c r="M73" s="46"/>
      <c r="N73" s="45"/>
      <c r="O73" s="46"/>
      <c r="P73" s="45"/>
      <c r="Q73" s="46"/>
      <c r="R73" s="45">
        <v>2</v>
      </c>
      <c r="S73" s="46"/>
      <c r="T73" s="45"/>
      <c r="U73" s="46"/>
      <c r="V73" s="45">
        <v>2</v>
      </c>
      <c r="W73" s="46">
        <v>2</v>
      </c>
      <c r="X73" s="45"/>
      <c r="Y73" s="17">
        <v>0.03697916666666667</v>
      </c>
      <c r="Z73" s="22">
        <f t="shared" si="5"/>
        <v>0.0015625000000000014</v>
      </c>
      <c r="AA73" s="26">
        <f t="shared" si="6"/>
        <v>6.944444444444444E-05</v>
      </c>
      <c r="AB73" s="14">
        <f t="shared" si="7"/>
        <v>0.0016319444444444458</v>
      </c>
      <c r="AC73" s="91">
        <f>SUM(AB73:AB74)</f>
        <v>0.0032060185185185347</v>
      </c>
      <c r="AD73" s="83">
        <f>RANK(AC73,$AC$3:$AC$210,1)</f>
        <v>45</v>
      </c>
    </row>
    <row r="74" spans="1:30" ht="13.5" thickBot="1">
      <c r="A74" s="86"/>
      <c r="B74" s="7" t="s">
        <v>134</v>
      </c>
      <c r="C74" s="88"/>
      <c r="D74" s="11">
        <v>2</v>
      </c>
      <c r="E74" s="15">
        <v>0.08506944444444443</v>
      </c>
      <c r="F74" s="29"/>
      <c r="G74" s="32"/>
      <c r="H74" s="49"/>
      <c r="I74" s="50"/>
      <c r="J74" s="49"/>
      <c r="K74" s="50"/>
      <c r="L74" s="49"/>
      <c r="M74" s="50"/>
      <c r="N74" s="49"/>
      <c r="O74" s="50"/>
      <c r="P74" s="49"/>
      <c r="Q74" s="50"/>
      <c r="R74" s="49"/>
      <c r="S74" s="50"/>
      <c r="T74" s="49"/>
      <c r="U74" s="50"/>
      <c r="V74" s="49"/>
      <c r="W74" s="50"/>
      <c r="X74" s="49"/>
      <c r="Y74" s="17">
        <v>0.08664351851851852</v>
      </c>
      <c r="Z74" s="23">
        <f t="shared" si="5"/>
        <v>0.0015740740740740888</v>
      </c>
      <c r="AA74" s="27">
        <f t="shared" si="6"/>
        <v>0</v>
      </c>
      <c r="AB74" s="37">
        <f t="shared" si="7"/>
        <v>0.0015740740740740888</v>
      </c>
      <c r="AC74" s="92"/>
      <c r="AD74" s="84"/>
    </row>
    <row r="75" spans="1:30" ht="13.5" thickBot="1">
      <c r="A75" s="85">
        <v>451</v>
      </c>
      <c r="B75" s="6" t="s">
        <v>135</v>
      </c>
      <c r="C75" s="87"/>
      <c r="D75" s="10">
        <v>1</v>
      </c>
      <c r="E75" s="14">
        <v>0.036111111111111115</v>
      </c>
      <c r="F75" s="28"/>
      <c r="G75" s="31"/>
      <c r="H75" s="45"/>
      <c r="I75" s="46"/>
      <c r="J75" s="45"/>
      <c r="K75" s="46"/>
      <c r="L75" s="45"/>
      <c r="M75" s="46"/>
      <c r="N75" s="45"/>
      <c r="O75" s="46"/>
      <c r="P75" s="45"/>
      <c r="Q75" s="46"/>
      <c r="R75" s="45"/>
      <c r="S75" s="46"/>
      <c r="T75" s="45"/>
      <c r="U75" s="46"/>
      <c r="V75" s="45"/>
      <c r="W75" s="46"/>
      <c r="X75" s="45"/>
      <c r="Y75" s="17">
        <v>0.037696759259259256</v>
      </c>
      <c r="Z75" s="22">
        <f t="shared" si="5"/>
        <v>0.0015856481481481416</v>
      </c>
      <c r="AA75" s="26">
        <f t="shared" si="6"/>
        <v>0</v>
      </c>
      <c r="AB75" s="14">
        <f t="shared" si="7"/>
        <v>0.0015856481481481416</v>
      </c>
      <c r="AC75" s="91">
        <f>SUM(AB75:AB76)</f>
        <v>0.003171296296296298</v>
      </c>
      <c r="AD75" s="83">
        <f>RANK(AC75,$AC$3:$AC$210,1)</f>
        <v>42</v>
      </c>
    </row>
    <row r="76" spans="1:30" ht="13.5" thickBot="1">
      <c r="A76" s="86"/>
      <c r="B76" s="7"/>
      <c r="C76" s="88"/>
      <c r="D76" s="11">
        <v>2</v>
      </c>
      <c r="E76" s="15">
        <v>0.08541666666666665</v>
      </c>
      <c r="F76" s="29"/>
      <c r="G76" s="32"/>
      <c r="H76" s="49"/>
      <c r="I76" s="50"/>
      <c r="J76" s="49"/>
      <c r="K76" s="50"/>
      <c r="L76" s="49"/>
      <c r="M76" s="50"/>
      <c r="N76" s="49"/>
      <c r="O76" s="50"/>
      <c r="P76" s="49"/>
      <c r="Q76" s="50"/>
      <c r="R76" s="49"/>
      <c r="S76" s="50"/>
      <c r="T76" s="49"/>
      <c r="U76" s="50"/>
      <c r="V76" s="49">
        <v>2</v>
      </c>
      <c r="W76" s="50"/>
      <c r="X76" s="49"/>
      <c r="Y76" s="17">
        <v>0.08697916666666666</v>
      </c>
      <c r="Z76" s="23">
        <f t="shared" si="5"/>
        <v>0.0015625000000000083</v>
      </c>
      <c r="AA76" s="27">
        <f t="shared" si="6"/>
        <v>2.3148148148148147E-05</v>
      </c>
      <c r="AB76" s="37">
        <f t="shared" si="7"/>
        <v>0.0015856481481481566</v>
      </c>
      <c r="AC76" s="92"/>
      <c r="AD76" s="84"/>
    </row>
    <row r="77" spans="1:30" ht="13.5" thickBot="1">
      <c r="A77" s="85">
        <v>466</v>
      </c>
      <c r="B77" s="6" t="s">
        <v>136</v>
      </c>
      <c r="C77" s="87"/>
      <c r="D77" s="10">
        <v>1</v>
      </c>
      <c r="E77" s="14">
        <v>0.03680555555555556</v>
      </c>
      <c r="F77" s="28">
        <v>2</v>
      </c>
      <c r="G77" s="31"/>
      <c r="H77" s="45">
        <v>2</v>
      </c>
      <c r="I77" s="46"/>
      <c r="J77" s="45"/>
      <c r="K77" s="46"/>
      <c r="L77" s="45"/>
      <c r="M77" s="46"/>
      <c r="N77" s="45"/>
      <c r="O77" s="46">
        <v>2</v>
      </c>
      <c r="P77" s="45"/>
      <c r="Q77" s="46"/>
      <c r="R77" s="45"/>
      <c r="S77" s="46"/>
      <c r="T77" s="45"/>
      <c r="U77" s="46">
        <v>2</v>
      </c>
      <c r="V77" s="45"/>
      <c r="W77" s="46">
        <v>2</v>
      </c>
      <c r="X77" s="45"/>
      <c r="Y77" s="17">
        <v>0.03846064814814815</v>
      </c>
      <c r="Z77" s="22">
        <f t="shared" si="5"/>
        <v>0.00165509259259259</v>
      </c>
      <c r="AA77" s="26">
        <f t="shared" si="6"/>
        <v>0.00011574074074074073</v>
      </c>
      <c r="AB77" s="14">
        <f t="shared" si="7"/>
        <v>0.0017708333333333306</v>
      </c>
      <c r="AC77" s="91">
        <f>SUM(AB77:AB78)</f>
        <v>0.003414351851851866</v>
      </c>
      <c r="AD77" s="83">
        <f>RANK(AC77,$AC$3:$AC$210,1)</f>
        <v>55</v>
      </c>
    </row>
    <row r="78" spans="1:30" ht="13.5" thickBot="1">
      <c r="A78" s="86"/>
      <c r="B78" s="7"/>
      <c r="C78" s="88"/>
      <c r="D78" s="11">
        <v>2</v>
      </c>
      <c r="E78" s="15">
        <v>0.08576388888888888</v>
      </c>
      <c r="F78" s="29">
        <v>2</v>
      </c>
      <c r="G78" s="32"/>
      <c r="H78" s="49">
        <v>2</v>
      </c>
      <c r="I78" s="50"/>
      <c r="J78" s="49"/>
      <c r="K78" s="50"/>
      <c r="L78" s="49"/>
      <c r="M78" s="50"/>
      <c r="N78" s="49"/>
      <c r="O78" s="50">
        <v>2</v>
      </c>
      <c r="P78" s="49">
        <v>2</v>
      </c>
      <c r="Q78" s="50">
        <v>2</v>
      </c>
      <c r="R78" s="49"/>
      <c r="S78" s="50"/>
      <c r="T78" s="49"/>
      <c r="U78" s="50"/>
      <c r="V78" s="49"/>
      <c r="W78" s="50"/>
      <c r="X78" s="49"/>
      <c r="Y78" s="17">
        <v>0.08729166666666667</v>
      </c>
      <c r="Z78" s="23">
        <f t="shared" si="5"/>
        <v>0.0015277777777777946</v>
      </c>
      <c r="AA78" s="27">
        <f t="shared" si="6"/>
        <v>0.00011574074074074073</v>
      </c>
      <c r="AB78" s="37">
        <f t="shared" si="7"/>
        <v>0.0016435185185185352</v>
      </c>
      <c r="AC78" s="92"/>
      <c r="AD78" s="84"/>
    </row>
    <row r="79" spans="1:30" ht="13.5" thickBot="1">
      <c r="A79" s="85">
        <v>65</v>
      </c>
      <c r="B79" s="6" t="s">
        <v>137</v>
      </c>
      <c r="C79" s="87" t="s">
        <v>13</v>
      </c>
      <c r="D79" s="10">
        <v>1</v>
      </c>
      <c r="E79" s="14">
        <v>0.0375</v>
      </c>
      <c r="F79" s="28"/>
      <c r="G79" s="31"/>
      <c r="H79" s="45"/>
      <c r="I79" s="46"/>
      <c r="J79" s="45"/>
      <c r="K79" s="46">
        <v>2</v>
      </c>
      <c r="L79" s="45"/>
      <c r="M79" s="46"/>
      <c r="N79" s="45"/>
      <c r="O79" s="46"/>
      <c r="P79" s="45"/>
      <c r="Q79" s="46"/>
      <c r="R79" s="45"/>
      <c r="S79" s="46">
        <v>2</v>
      </c>
      <c r="T79" s="45"/>
      <c r="U79" s="46"/>
      <c r="V79" s="45">
        <v>2</v>
      </c>
      <c r="W79" s="46"/>
      <c r="X79" s="45"/>
      <c r="Y79" s="17">
        <v>0.03885416666666667</v>
      </c>
      <c r="Z79" s="23">
        <f t="shared" si="5"/>
        <v>0.0013541666666666702</v>
      </c>
      <c r="AA79" s="26">
        <f t="shared" si="6"/>
        <v>6.944444444444444E-05</v>
      </c>
      <c r="AB79" s="14">
        <f t="shared" si="7"/>
        <v>0.0014236111111111146</v>
      </c>
      <c r="AC79" s="91">
        <f>SUM(AB79:AB80)</f>
        <v>0.002835648148148134</v>
      </c>
      <c r="AD79" s="83">
        <f>RANK(AC79,$AC$3:$AC$210,1)</f>
        <v>22</v>
      </c>
    </row>
    <row r="80" spans="1:30" ht="13.5" thickBot="1">
      <c r="A80" s="86"/>
      <c r="B80" s="7" t="s">
        <v>98</v>
      </c>
      <c r="C80" s="88"/>
      <c r="D80" s="11">
        <v>2</v>
      </c>
      <c r="E80" s="15">
        <v>0.08611111111111112</v>
      </c>
      <c r="F80" s="29"/>
      <c r="G80" s="32"/>
      <c r="H80" s="49"/>
      <c r="I80" s="50"/>
      <c r="J80" s="49"/>
      <c r="K80" s="50"/>
      <c r="L80" s="49"/>
      <c r="M80" s="50"/>
      <c r="N80" s="49"/>
      <c r="O80" s="50"/>
      <c r="P80" s="49"/>
      <c r="Q80" s="50">
        <v>2</v>
      </c>
      <c r="R80" s="49"/>
      <c r="S80" s="50"/>
      <c r="T80" s="49">
        <v>2</v>
      </c>
      <c r="U80" s="50"/>
      <c r="V80" s="49"/>
      <c r="W80" s="50"/>
      <c r="X80" s="49"/>
      <c r="Y80" s="17">
        <v>0.08747685185185185</v>
      </c>
      <c r="Z80" s="23">
        <f t="shared" si="5"/>
        <v>0.001365740740740723</v>
      </c>
      <c r="AA80" s="27">
        <f t="shared" si="6"/>
        <v>4.6296296296296294E-05</v>
      </c>
      <c r="AB80" s="37">
        <f t="shared" si="7"/>
        <v>0.0014120370370370192</v>
      </c>
      <c r="AC80" s="92"/>
      <c r="AD80" s="84"/>
    </row>
    <row r="81" spans="1:30" ht="13.5" thickBot="1">
      <c r="A81" s="85">
        <v>85</v>
      </c>
      <c r="B81" s="6" t="s">
        <v>138</v>
      </c>
      <c r="C81" s="87"/>
      <c r="D81" s="10">
        <v>1</v>
      </c>
      <c r="E81" s="14">
        <v>0.03784722222222222</v>
      </c>
      <c r="F81" s="28"/>
      <c r="G81" s="31"/>
      <c r="H81" s="45"/>
      <c r="I81" s="46"/>
      <c r="J81" s="45"/>
      <c r="K81" s="46"/>
      <c r="L81" s="45"/>
      <c r="M81" s="46"/>
      <c r="N81" s="45"/>
      <c r="O81" s="46"/>
      <c r="P81" s="45">
        <v>2</v>
      </c>
      <c r="Q81" s="46"/>
      <c r="R81" s="45"/>
      <c r="S81" s="46"/>
      <c r="T81" s="45"/>
      <c r="U81" s="46"/>
      <c r="V81" s="45"/>
      <c r="W81" s="46">
        <v>2</v>
      </c>
      <c r="X81" s="45"/>
      <c r="Y81" s="17">
        <v>0.03962962962962963</v>
      </c>
      <c r="Z81" s="22">
        <f t="shared" si="5"/>
        <v>0.001782407407407413</v>
      </c>
      <c r="AA81" s="26">
        <f t="shared" si="6"/>
        <v>4.6296296296296294E-05</v>
      </c>
      <c r="AB81" s="14">
        <f t="shared" si="7"/>
        <v>0.0018287037037037093</v>
      </c>
      <c r="AC81" s="91">
        <f>SUM(AB81:AB82)</f>
        <v>0.003738425925925915</v>
      </c>
      <c r="AD81" s="83">
        <f>RANK(AC81,$AC$3:$AC$210,1)</f>
        <v>72</v>
      </c>
    </row>
    <row r="82" spans="1:30" ht="13.5" thickBot="1">
      <c r="A82" s="86"/>
      <c r="B82" s="7"/>
      <c r="C82" s="88"/>
      <c r="D82" s="11">
        <v>2</v>
      </c>
      <c r="E82" s="15">
        <v>0.08645833333333335</v>
      </c>
      <c r="F82" s="29"/>
      <c r="G82" s="32"/>
      <c r="H82" s="49"/>
      <c r="I82" s="50"/>
      <c r="J82" s="49"/>
      <c r="K82" s="50"/>
      <c r="L82" s="49"/>
      <c r="M82" s="50"/>
      <c r="N82" s="49"/>
      <c r="O82" s="50"/>
      <c r="P82" s="49"/>
      <c r="Q82" s="50">
        <v>2</v>
      </c>
      <c r="R82" s="49"/>
      <c r="S82" s="50"/>
      <c r="T82" s="49">
        <v>2</v>
      </c>
      <c r="U82" s="50"/>
      <c r="V82" s="49">
        <v>2</v>
      </c>
      <c r="W82" s="50">
        <v>2</v>
      </c>
      <c r="X82" s="49"/>
      <c r="Y82" s="17">
        <v>0.08827546296296296</v>
      </c>
      <c r="Z82" s="23">
        <f t="shared" si="5"/>
        <v>0.001817129629629613</v>
      </c>
      <c r="AA82" s="27">
        <f t="shared" si="6"/>
        <v>9.259259259259259E-05</v>
      </c>
      <c r="AB82" s="37">
        <f t="shared" si="7"/>
        <v>0.0019097222222222057</v>
      </c>
      <c r="AC82" s="92"/>
      <c r="AD82" s="84"/>
    </row>
    <row r="83" spans="1:30" ht="13.5" thickBot="1">
      <c r="A83" s="85">
        <v>2</v>
      </c>
      <c r="B83" s="6" t="s">
        <v>139</v>
      </c>
      <c r="C83" s="87"/>
      <c r="D83" s="10">
        <v>1</v>
      </c>
      <c r="E83" s="14">
        <v>0.03819444444444444</v>
      </c>
      <c r="F83" s="28"/>
      <c r="G83" s="31"/>
      <c r="H83" s="45"/>
      <c r="I83" s="46"/>
      <c r="J83" s="45"/>
      <c r="K83" s="46"/>
      <c r="L83" s="45"/>
      <c r="M83" s="46"/>
      <c r="N83" s="45"/>
      <c r="O83" s="46"/>
      <c r="P83" s="45"/>
      <c r="Q83" s="46"/>
      <c r="R83" s="45"/>
      <c r="S83" s="46"/>
      <c r="T83" s="45"/>
      <c r="U83" s="46"/>
      <c r="V83" s="45"/>
      <c r="W83" s="46">
        <v>2</v>
      </c>
      <c r="X83" s="45"/>
      <c r="Y83" s="17">
        <v>0.03971064814814815</v>
      </c>
      <c r="Z83" s="22">
        <f t="shared" si="5"/>
        <v>0.001516203703703707</v>
      </c>
      <c r="AA83" s="26">
        <f t="shared" si="6"/>
        <v>2.3148148148148147E-05</v>
      </c>
      <c r="AB83" s="14">
        <f t="shared" si="7"/>
        <v>0.0015393518518518553</v>
      </c>
      <c r="AC83" s="91">
        <f>SUM(AB83:AB84)</f>
        <v>0.0029976851851851666</v>
      </c>
      <c r="AD83" s="83">
        <f>RANK(AC83,$AC$3:$AC$210,1)</f>
        <v>32</v>
      </c>
    </row>
    <row r="84" spans="1:30" ht="13.5" thickBot="1">
      <c r="A84" s="86"/>
      <c r="B84" s="7"/>
      <c r="C84" s="88"/>
      <c r="D84" s="11">
        <v>2</v>
      </c>
      <c r="E84" s="15">
        <v>0.08715277777777779</v>
      </c>
      <c r="F84" s="29"/>
      <c r="G84" s="32"/>
      <c r="H84" s="49"/>
      <c r="I84" s="50"/>
      <c r="J84" s="49"/>
      <c r="K84" s="50"/>
      <c r="L84" s="49"/>
      <c r="M84" s="50"/>
      <c r="N84" s="49"/>
      <c r="O84" s="50"/>
      <c r="P84" s="49"/>
      <c r="Q84" s="50"/>
      <c r="R84" s="49"/>
      <c r="S84" s="50"/>
      <c r="T84" s="49"/>
      <c r="U84" s="50"/>
      <c r="V84" s="49"/>
      <c r="W84" s="50"/>
      <c r="X84" s="49"/>
      <c r="Y84" s="17">
        <v>0.0886111111111111</v>
      </c>
      <c r="Z84" s="23">
        <f t="shared" si="5"/>
        <v>0.0014583333333333115</v>
      </c>
      <c r="AA84" s="27">
        <f t="shared" si="6"/>
        <v>0</v>
      </c>
      <c r="AB84" s="37">
        <f t="shared" si="7"/>
        <v>0.0014583333333333115</v>
      </c>
      <c r="AC84" s="92"/>
      <c r="AD84" s="84"/>
    </row>
    <row r="85" spans="1:30" ht="13.5" thickBot="1">
      <c r="A85" s="85">
        <v>76</v>
      </c>
      <c r="B85" s="6" t="s">
        <v>140</v>
      </c>
      <c r="C85" s="87"/>
      <c r="D85" s="10">
        <v>1</v>
      </c>
      <c r="E85" s="14">
        <v>0.03854166666666667</v>
      </c>
      <c r="F85" s="28"/>
      <c r="G85" s="31"/>
      <c r="H85" s="45"/>
      <c r="I85" s="46"/>
      <c r="J85" s="45"/>
      <c r="K85" s="46"/>
      <c r="L85" s="45"/>
      <c r="M85" s="46"/>
      <c r="N85" s="45"/>
      <c r="O85" s="46"/>
      <c r="P85" s="45"/>
      <c r="Q85" s="46"/>
      <c r="R85" s="45"/>
      <c r="S85" s="46"/>
      <c r="T85" s="45"/>
      <c r="U85" s="46"/>
      <c r="V85" s="45">
        <v>2</v>
      </c>
      <c r="W85" s="46"/>
      <c r="X85" s="45"/>
      <c r="Y85" s="17">
        <v>0.040011574074074074</v>
      </c>
      <c r="Z85" s="22">
        <f aca="true" t="shared" si="8" ref="Z85:Z94">Y85-E85</f>
        <v>0.0014699074074074059</v>
      </c>
      <c r="AA85" s="26">
        <f aca="true" t="shared" si="9" ref="AA85:AA94">TIME(,,SUM(F85:X85))</f>
        <v>2.3148148148148147E-05</v>
      </c>
      <c r="AB85" s="14">
        <f t="shared" si="7"/>
        <v>0.0014930555555555541</v>
      </c>
      <c r="AC85" s="91">
        <f>SUM(AB85:AB86)</f>
        <v>0.0029398148148148265</v>
      </c>
      <c r="AD85" s="83">
        <f>RANK(AC85,$AC$3:$AC$210,1)</f>
        <v>29</v>
      </c>
    </row>
    <row r="86" spans="1:30" ht="13.5" thickBot="1">
      <c r="A86" s="86"/>
      <c r="B86" s="7"/>
      <c r="C86" s="88"/>
      <c r="D86" s="11">
        <v>2</v>
      </c>
      <c r="E86" s="15">
        <v>0.0875</v>
      </c>
      <c r="F86" s="29"/>
      <c r="G86" s="32"/>
      <c r="H86" s="49"/>
      <c r="I86" s="50"/>
      <c r="J86" s="49"/>
      <c r="K86" s="50"/>
      <c r="L86" s="49"/>
      <c r="M86" s="50"/>
      <c r="N86" s="49"/>
      <c r="O86" s="50"/>
      <c r="P86" s="49"/>
      <c r="Q86" s="50"/>
      <c r="R86" s="49"/>
      <c r="S86" s="50"/>
      <c r="T86" s="49"/>
      <c r="U86" s="50"/>
      <c r="V86" s="49"/>
      <c r="W86" s="50"/>
      <c r="X86" s="49"/>
      <c r="Y86" s="17">
        <v>0.08894675925925927</v>
      </c>
      <c r="Z86" s="23">
        <f t="shared" si="8"/>
        <v>0.0014467592592592726</v>
      </c>
      <c r="AA86" s="27">
        <f t="shared" si="9"/>
        <v>0</v>
      </c>
      <c r="AB86" s="37">
        <f t="shared" si="7"/>
        <v>0.0014467592592592726</v>
      </c>
      <c r="AC86" s="92"/>
      <c r="AD86" s="84"/>
    </row>
    <row r="87" spans="1:30" ht="13.5" thickBot="1">
      <c r="A87" s="85">
        <v>78</v>
      </c>
      <c r="B87" s="6"/>
      <c r="C87" s="87"/>
      <c r="D87" s="10">
        <v>1</v>
      </c>
      <c r="E87" s="14">
        <v>0.03888888888888889</v>
      </c>
      <c r="F87" s="28">
        <v>2</v>
      </c>
      <c r="G87" s="31"/>
      <c r="H87" s="45"/>
      <c r="I87" s="46"/>
      <c r="J87" s="45"/>
      <c r="K87" s="46"/>
      <c r="L87" s="45"/>
      <c r="M87" s="46"/>
      <c r="N87" s="45"/>
      <c r="O87" s="46"/>
      <c r="P87" s="45">
        <v>2</v>
      </c>
      <c r="Q87" s="46">
        <v>2</v>
      </c>
      <c r="R87" s="45"/>
      <c r="S87" s="46"/>
      <c r="T87" s="45">
        <v>2</v>
      </c>
      <c r="U87" s="46"/>
      <c r="V87" s="45"/>
      <c r="W87" s="46">
        <v>2</v>
      </c>
      <c r="X87" s="45"/>
      <c r="Y87" s="17">
        <v>0.04069444444444444</v>
      </c>
      <c r="Z87" s="22">
        <f t="shared" si="8"/>
        <v>0.0018055555555555533</v>
      </c>
      <c r="AA87" s="26">
        <f t="shared" si="9"/>
        <v>0.00011574074074074073</v>
      </c>
      <c r="AB87" s="14">
        <f t="shared" si="7"/>
        <v>0.001921296296296294</v>
      </c>
      <c r="AC87" s="91">
        <f>SUM(AB87:AB88)</f>
        <v>0.0035879629629629465</v>
      </c>
      <c r="AD87" s="83">
        <f>RANK(AC87,$AC$3:$AC$210,1)</f>
        <v>66</v>
      </c>
    </row>
    <row r="88" spans="1:30" ht="13.5" thickBot="1">
      <c r="A88" s="86"/>
      <c r="B88" s="7" t="s">
        <v>141</v>
      </c>
      <c r="C88" s="88"/>
      <c r="D88" s="11">
        <v>2</v>
      </c>
      <c r="E88" s="15">
        <v>0.08784722222222223</v>
      </c>
      <c r="F88" s="29"/>
      <c r="G88" s="32"/>
      <c r="H88" s="49"/>
      <c r="I88" s="50"/>
      <c r="J88" s="49"/>
      <c r="K88" s="50"/>
      <c r="L88" s="49"/>
      <c r="M88" s="50"/>
      <c r="N88" s="49"/>
      <c r="O88" s="50"/>
      <c r="P88" s="49"/>
      <c r="Q88" s="50">
        <v>2</v>
      </c>
      <c r="R88" s="49"/>
      <c r="S88" s="50"/>
      <c r="T88" s="49"/>
      <c r="U88" s="50">
        <v>2</v>
      </c>
      <c r="V88" s="49"/>
      <c r="W88" s="50">
        <v>2</v>
      </c>
      <c r="X88" s="49"/>
      <c r="Y88" s="17">
        <v>0.08944444444444444</v>
      </c>
      <c r="Z88" s="23">
        <f t="shared" si="8"/>
        <v>0.0015972222222222082</v>
      </c>
      <c r="AA88" s="27">
        <f t="shared" si="9"/>
        <v>6.944444444444444E-05</v>
      </c>
      <c r="AB88" s="37">
        <f t="shared" si="7"/>
        <v>0.0016666666666666527</v>
      </c>
      <c r="AC88" s="92"/>
      <c r="AD88" s="84"/>
    </row>
    <row r="89" spans="1:30" ht="13.5" thickBot="1">
      <c r="A89" s="85">
        <v>95</v>
      </c>
      <c r="B89" s="6"/>
      <c r="C89" s="87"/>
      <c r="D89" s="10">
        <v>1</v>
      </c>
      <c r="E89" s="14">
        <v>0.03958333333333333</v>
      </c>
      <c r="F89" s="28"/>
      <c r="G89" s="31"/>
      <c r="H89" s="45"/>
      <c r="I89" s="46"/>
      <c r="J89" s="45"/>
      <c r="K89" s="46">
        <v>2</v>
      </c>
      <c r="L89" s="45"/>
      <c r="M89" s="46"/>
      <c r="N89" s="45"/>
      <c r="O89" s="46"/>
      <c r="P89" s="45"/>
      <c r="Q89" s="46"/>
      <c r="R89" s="45">
        <v>2</v>
      </c>
      <c r="S89" s="46"/>
      <c r="T89" s="45"/>
      <c r="U89" s="46"/>
      <c r="V89" s="45"/>
      <c r="W89" s="46">
        <v>2</v>
      </c>
      <c r="X89" s="45"/>
      <c r="Y89" s="17">
        <v>0.0410300925925926</v>
      </c>
      <c r="Z89" s="22">
        <f t="shared" si="8"/>
        <v>0.0014467592592592657</v>
      </c>
      <c r="AA89" s="26">
        <f t="shared" si="9"/>
        <v>6.944444444444444E-05</v>
      </c>
      <c r="AB89" s="14">
        <f t="shared" si="7"/>
        <v>0.0015162037037037101</v>
      </c>
      <c r="AC89" s="91">
        <f>SUM(AB89:AB90)</f>
        <v>0.002997685185185184</v>
      </c>
      <c r="AD89" s="83">
        <f>RANK(AC89,$AC$3:$AC$210,1)</f>
        <v>34</v>
      </c>
    </row>
    <row r="90" spans="1:30" ht="13.5" thickBot="1">
      <c r="A90" s="86"/>
      <c r="B90" s="7" t="s">
        <v>142</v>
      </c>
      <c r="C90" s="88"/>
      <c r="D90" s="11">
        <v>2</v>
      </c>
      <c r="E90" s="15">
        <v>0.08854166666666667</v>
      </c>
      <c r="F90" s="29"/>
      <c r="G90" s="32"/>
      <c r="H90" s="49"/>
      <c r="I90" s="50"/>
      <c r="J90" s="49"/>
      <c r="K90" s="50"/>
      <c r="L90" s="49"/>
      <c r="M90" s="50"/>
      <c r="N90" s="49"/>
      <c r="O90" s="50"/>
      <c r="P90" s="49"/>
      <c r="Q90" s="50"/>
      <c r="R90" s="49"/>
      <c r="S90" s="50"/>
      <c r="T90" s="49"/>
      <c r="U90" s="50"/>
      <c r="V90" s="49"/>
      <c r="W90" s="50">
        <v>2</v>
      </c>
      <c r="X90" s="49"/>
      <c r="Y90" s="17">
        <v>0.09</v>
      </c>
      <c r="Z90" s="23">
        <f t="shared" si="8"/>
        <v>0.0014583333333333254</v>
      </c>
      <c r="AA90" s="27">
        <f t="shared" si="9"/>
        <v>2.3148148148148147E-05</v>
      </c>
      <c r="AB90" s="37">
        <f t="shared" si="7"/>
        <v>0.0014814814814814736</v>
      </c>
      <c r="AC90" s="92"/>
      <c r="AD90" s="84"/>
    </row>
    <row r="91" spans="1:30" ht="13.5" thickBot="1">
      <c r="A91" s="85">
        <v>96</v>
      </c>
      <c r="B91" s="6" t="s">
        <v>143</v>
      </c>
      <c r="C91" s="87" t="s">
        <v>13</v>
      </c>
      <c r="D91" s="10">
        <v>1</v>
      </c>
      <c r="E91" s="14">
        <v>0.04027777777777778</v>
      </c>
      <c r="F91" s="28"/>
      <c r="G91" s="31"/>
      <c r="H91" s="45"/>
      <c r="I91" s="46"/>
      <c r="J91" s="45"/>
      <c r="K91" s="46"/>
      <c r="L91" s="45"/>
      <c r="M91" s="46"/>
      <c r="N91" s="45">
        <v>2</v>
      </c>
      <c r="O91" s="46">
        <v>2</v>
      </c>
      <c r="P91" s="45"/>
      <c r="Q91" s="46"/>
      <c r="R91" s="45"/>
      <c r="S91" s="46">
        <v>2</v>
      </c>
      <c r="T91" s="45"/>
      <c r="U91" s="46">
        <v>2</v>
      </c>
      <c r="V91" s="45"/>
      <c r="W91" s="46">
        <v>2</v>
      </c>
      <c r="X91" s="45"/>
      <c r="Y91" s="17">
        <v>0.04217592592592592</v>
      </c>
      <c r="Z91" s="22">
        <f t="shared" si="8"/>
        <v>0.0018981481481481419</v>
      </c>
      <c r="AA91" s="26">
        <f t="shared" si="9"/>
        <v>0.00011574074074074073</v>
      </c>
      <c r="AB91" s="14">
        <f t="shared" si="7"/>
        <v>0.0020138888888888828</v>
      </c>
      <c r="AC91" s="91">
        <f>SUM(AB91:AB92)</f>
        <v>0.003912037037037035</v>
      </c>
      <c r="AD91" s="83">
        <f>RANK(AC91,$AC$3:$AC$210,1)</f>
        <v>77</v>
      </c>
    </row>
    <row r="92" spans="1:30" ht="13.5" thickBot="1">
      <c r="A92" s="86"/>
      <c r="B92" s="7" t="s">
        <v>108</v>
      </c>
      <c r="C92" s="88"/>
      <c r="D92" s="11">
        <v>2</v>
      </c>
      <c r="E92" s="15">
        <v>0.08888888888888889</v>
      </c>
      <c r="F92" s="29"/>
      <c r="G92" s="32"/>
      <c r="H92" s="49"/>
      <c r="I92" s="50"/>
      <c r="J92" s="49"/>
      <c r="K92" s="50"/>
      <c r="L92" s="49"/>
      <c r="M92" s="50"/>
      <c r="N92" s="49">
        <v>2</v>
      </c>
      <c r="O92" s="50">
        <v>2</v>
      </c>
      <c r="P92" s="49">
        <v>2</v>
      </c>
      <c r="Q92" s="50"/>
      <c r="R92" s="49"/>
      <c r="S92" s="50"/>
      <c r="T92" s="49"/>
      <c r="U92" s="50"/>
      <c r="V92" s="49"/>
      <c r="W92" s="50"/>
      <c r="X92" s="49"/>
      <c r="Y92" s="17">
        <v>0.0907175925925926</v>
      </c>
      <c r="Z92" s="23">
        <f t="shared" si="8"/>
        <v>0.0018287037037037074</v>
      </c>
      <c r="AA92" s="27">
        <f t="shared" si="9"/>
        <v>6.944444444444444E-05</v>
      </c>
      <c r="AB92" s="37">
        <f t="shared" si="7"/>
        <v>0.0018981481481481518</v>
      </c>
      <c r="AC92" s="92"/>
      <c r="AD92" s="84"/>
    </row>
    <row r="93" spans="1:30" ht="13.5" thickBot="1">
      <c r="A93" s="85">
        <v>93</v>
      </c>
      <c r="B93" s="6" t="s">
        <v>144</v>
      </c>
      <c r="C93" s="87"/>
      <c r="D93" s="10">
        <v>1</v>
      </c>
      <c r="E93" s="14">
        <v>0.040625</v>
      </c>
      <c r="F93" s="28"/>
      <c r="G93" s="31"/>
      <c r="H93" s="45">
        <v>2</v>
      </c>
      <c r="I93" s="46">
        <v>2</v>
      </c>
      <c r="J93" s="45">
        <v>2</v>
      </c>
      <c r="K93" s="46">
        <v>2</v>
      </c>
      <c r="L93" s="45">
        <v>2</v>
      </c>
      <c r="M93" s="46">
        <v>2</v>
      </c>
      <c r="N93" s="45">
        <v>2</v>
      </c>
      <c r="O93" s="46">
        <v>2</v>
      </c>
      <c r="P93" s="45">
        <v>2</v>
      </c>
      <c r="Q93" s="46"/>
      <c r="R93" s="45">
        <v>2</v>
      </c>
      <c r="S93" s="46">
        <v>2</v>
      </c>
      <c r="T93" s="45">
        <v>2</v>
      </c>
      <c r="U93" s="28">
        <v>50</v>
      </c>
      <c r="V93" s="28">
        <v>50</v>
      </c>
      <c r="W93" s="46">
        <v>2</v>
      </c>
      <c r="X93" s="45"/>
      <c r="Y93" s="17">
        <v>0.042673611111111114</v>
      </c>
      <c r="Z93" s="22">
        <f t="shared" si="8"/>
        <v>0.002048611111111112</v>
      </c>
      <c r="AA93" s="26">
        <f t="shared" si="9"/>
        <v>0.0014583333333333334</v>
      </c>
      <c r="AB93" s="14">
        <f t="shared" si="7"/>
        <v>0.0035069444444444453</v>
      </c>
      <c r="AC93" s="91">
        <f>SUM(AB93:AB94)</f>
        <v>0.0060879629629629626</v>
      </c>
      <c r="AD93" s="83">
        <f>RANK(AC93,$AC$3:$AC$210,1)</f>
        <v>95</v>
      </c>
    </row>
    <row r="94" spans="1:30" ht="13.5" thickBot="1">
      <c r="A94" s="86"/>
      <c r="B94" s="7"/>
      <c r="C94" s="88"/>
      <c r="D94" s="11">
        <v>2</v>
      </c>
      <c r="E94" s="15">
        <v>0.08923611111111111</v>
      </c>
      <c r="F94" s="29"/>
      <c r="G94" s="32"/>
      <c r="H94" s="49"/>
      <c r="I94" s="50"/>
      <c r="J94" s="49"/>
      <c r="K94" s="50"/>
      <c r="L94" s="49"/>
      <c r="M94" s="50">
        <v>2</v>
      </c>
      <c r="N94" s="49"/>
      <c r="O94" s="50"/>
      <c r="P94" s="49">
        <v>2</v>
      </c>
      <c r="Q94" s="50"/>
      <c r="R94" s="49">
        <v>2</v>
      </c>
      <c r="S94" s="50">
        <v>2</v>
      </c>
      <c r="T94" s="49">
        <v>2</v>
      </c>
      <c r="U94" s="50">
        <v>2</v>
      </c>
      <c r="V94" s="49">
        <v>2</v>
      </c>
      <c r="W94" s="50"/>
      <c r="X94" s="49"/>
      <c r="Y94" s="17">
        <v>0.0916550925925926</v>
      </c>
      <c r="Z94" s="23">
        <f t="shared" si="8"/>
        <v>0.0024189814814814803</v>
      </c>
      <c r="AA94" s="27">
        <f t="shared" si="9"/>
        <v>0.00016203703703703703</v>
      </c>
      <c r="AB94" s="37">
        <f t="shared" si="7"/>
        <v>0.002581018518518517</v>
      </c>
      <c r="AC94" s="92"/>
      <c r="AD94" s="84"/>
    </row>
    <row r="95" spans="1:30" ht="13.5" thickBot="1">
      <c r="A95" s="85">
        <v>68</v>
      </c>
      <c r="B95" s="6" t="s">
        <v>145</v>
      </c>
      <c r="C95" s="87"/>
      <c r="D95" s="10">
        <v>1</v>
      </c>
      <c r="E95" s="14">
        <v>0.04097222222222222</v>
      </c>
      <c r="F95" s="28">
        <v>2</v>
      </c>
      <c r="G95" s="31"/>
      <c r="H95" s="45"/>
      <c r="I95" s="46">
        <v>2</v>
      </c>
      <c r="J95" s="45">
        <v>2</v>
      </c>
      <c r="K95" s="46"/>
      <c r="L95" s="45"/>
      <c r="M95" s="46"/>
      <c r="N95" s="45">
        <v>2</v>
      </c>
      <c r="O95" s="46">
        <v>2</v>
      </c>
      <c r="P95" s="45"/>
      <c r="Q95" s="46">
        <v>2</v>
      </c>
      <c r="R95" s="45">
        <v>2</v>
      </c>
      <c r="S95" s="46">
        <v>2</v>
      </c>
      <c r="T95" s="28">
        <v>50</v>
      </c>
      <c r="U95" s="46">
        <v>2</v>
      </c>
      <c r="V95" s="45"/>
      <c r="W95" s="46">
        <v>2</v>
      </c>
      <c r="X95" s="45"/>
      <c r="Y95" s="17">
        <v>0.04324074074074074</v>
      </c>
      <c r="Z95" s="22">
        <f aca="true" t="shared" si="10" ref="Z95:Z148">Y95-E95</f>
        <v>0.002268518518518517</v>
      </c>
      <c r="AA95" s="26">
        <f aca="true" t="shared" si="11" ref="AA95:AA148">TIME(,,SUM(F95:X95))</f>
        <v>0.0008101851851851852</v>
      </c>
      <c r="AB95" s="14">
        <f aca="true" t="shared" si="12" ref="AB95:AB148">IF(Y95=0,"23:00:00",Z95+AA95)</f>
        <v>0.003078703703703702</v>
      </c>
      <c r="AC95" s="91">
        <f>SUM(AB95:AB96)</f>
        <v>0.005046296296296302</v>
      </c>
      <c r="AD95" s="83">
        <f>RANK(AC95,$AC$3:$AC$210,1)</f>
        <v>89</v>
      </c>
    </row>
    <row r="96" spans="1:30" ht="13.5" thickBot="1">
      <c r="A96" s="86"/>
      <c r="B96" s="7"/>
      <c r="C96" s="88"/>
      <c r="D96" s="11">
        <v>2</v>
      </c>
      <c r="E96" s="15">
        <v>0.08958333333333333</v>
      </c>
      <c r="F96" s="29"/>
      <c r="G96" s="32">
        <v>2</v>
      </c>
      <c r="H96" s="49"/>
      <c r="I96" s="50">
        <v>2</v>
      </c>
      <c r="J96" s="49">
        <v>2</v>
      </c>
      <c r="K96" s="50">
        <v>2</v>
      </c>
      <c r="L96" s="49"/>
      <c r="M96" s="50"/>
      <c r="N96" s="49"/>
      <c r="O96" s="50"/>
      <c r="P96" s="49"/>
      <c r="Q96" s="50">
        <v>2</v>
      </c>
      <c r="R96" s="49">
        <v>2</v>
      </c>
      <c r="S96" s="50">
        <v>2</v>
      </c>
      <c r="T96" s="49">
        <v>2</v>
      </c>
      <c r="U96" s="50">
        <v>2</v>
      </c>
      <c r="V96" s="49"/>
      <c r="W96" s="50">
        <v>2</v>
      </c>
      <c r="X96" s="49"/>
      <c r="Y96" s="17">
        <v>0.09131944444444445</v>
      </c>
      <c r="Z96" s="23">
        <f t="shared" si="10"/>
        <v>0.0017361111111111188</v>
      </c>
      <c r="AA96" s="27">
        <f t="shared" si="11"/>
        <v>0.00023148148148148146</v>
      </c>
      <c r="AB96" s="37">
        <f t="shared" si="12"/>
        <v>0.0019675925925926</v>
      </c>
      <c r="AC96" s="92"/>
      <c r="AD96" s="84"/>
    </row>
    <row r="97" spans="1:30" ht="13.5" thickBot="1">
      <c r="A97" s="85">
        <v>100</v>
      </c>
      <c r="B97" s="6" t="s">
        <v>150</v>
      </c>
      <c r="C97" s="87" t="s">
        <v>13</v>
      </c>
      <c r="D97" s="10">
        <v>1</v>
      </c>
      <c r="E97" s="14">
        <v>0.04097222222222222</v>
      </c>
      <c r="F97" s="28"/>
      <c r="G97" s="31"/>
      <c r="H97" s="45"/>
      <c r="I97" s="46"/>
      <c r="J97" s="45"/>
      <c r="K97" s="46"/>
      <c r="L97" s="45"/>
      <c r="M97" s="46"/>
      <c r="N97" s="45">
        <v>2</v>
      </c>
      <c r="O97" s="46">
        <v>2</v>
      </c>
      <c r="P97" s="45"/>
      <c r="Q97" s="46">
        <v>2</v>
      </c>
      <c r="R97" s="45"/>
      <c r="S97" s="46"/>
      <c r="T97" s="45"/>
      <c r="U97" s="46"/>
      <c r="V97" s="45"/>
      <c r="W97" s="46">
        <v>2</v>
      </c>
      <c r="X97" s="45"/>
      <c r="Y97" s="17">
        <v>0.043159722222222224</v>
      </c>
      <c r="Z97" s="22">
        <f t="shared" si="10"/>
        <v>0.002187500000000002</v>
      </c>
      <c r="AA97" s="26">
        <f t="shared" si="11"/>
        <v>9.259259259259259E-05</v>
      </c>
      <c r="AB97" s="14">
        <f t="shared" si="12"/>
        <v>0.0022800925925925944</v>
      </c>
      <c r="AC97" s="91">
        <f>SUM(AB97:AB98)</f>
        <v>0.004282407407407403</v>
      </c>
      <c r="AD97" s="83">
        <f>RANK(AC97,$AC$3:$AC$210,1)</f>
        <v>84</v>
      </c>
    </row>
    <row r="98" spans="1:30" ht="13.5" thickBot="1">
      <c r="A98" s="86"/>
      <c r="B98" s="7" t="s">
        <v>147</v>
      </c>
      <c r="C98" s="88"/>
      <c r="D98" s="11">
        <v>2</v>
      </c>
      <c r="E98" s="15">
        <v>0.09027777777777778</v>
      </c>
      <c r="F98" s="29"/>
      <c r="G98" s="32"/>
      <c r="H98" s="49"/>
      <c r="I98" s="50"/>
      <c r="J98" s="49"/>
      <c r="K98" s="50">
        <v>2</v>
      </c>
      <c r="L98" s="49"/>
      <c r="M98" s="50"/>
      <c r="N98" s="49"/>
      <c r="O98" s="50"/>
      <c r="P98" s="49"/>
      <c r="Q98" s="50">
        <v>2</v>
      </c>
      <c r="R98" s="49">
        <v>2</v>
      </c>
      <c r="S98" s="50"/>
      <c r="T98" s="49">
        <v>2</v>
      </c>
      <c r="U98" s="50"/>
      <c r="V98" s="49"/>
      <c r="W98" s="50">
        <v>2</v>
      </c>
      <c r="X98" s="49"/>
      <c r="Y98" s="17">
        <v>0.09216435185185184</v>
      </c>
      <c r="Z98" s="23">
        <f t="shared" si="10"/>
        <v>0.0018865740740740683</v>
      </c>
      <c r="AA98" s="27">
        <f t="shared" si="11"/>
        <v>0.00011574074074074073</v>
      </c>
      <c r="AB98" s="37">
        <f t="shared" si="12"/>
        <v>0.002002314814814809</v>
      </c>
      <c r="AC98" s="92"/>
      <c r="AD98" s="84"/>
    </row>
    <row r="99" spans="1:30" ht="13.5" thickBot="1">
      <c r="A99" s="85">
        <v>19</v>
      </c>
      <c r="B99" s="6" t="s">
        <v>148</v>
      </c>
      <c r="C99" s="87"/>
      <c r="D99" s="10">
        <v>1</v>
      </c>
      <c r="E99" s="14">
        <v>0.041666666666666664</v>
      </c>
      <c r="F99" s="28"/>
      <c r="G99" s="31"/>
      <c r="H99" s="45"/>
      <c r="I99" s="46"/>
      <c r="J99" s="45"/>
      <c r="K99" s="46"/>
      <c r="L99" s="45"/>
      <c r="M99" s="46"/>
      <c r="N99" s="45"/>
      <c r="O99" s="46"/>
      <c r="P99" s="45"/>
      <c r="Q99" s="46"/>
      <c r="R99" s="45"/>
      <c r="S99" s="46"/>
      <c r="T99" s="45"/>
      <c r="U99" s="46">
        <v>2</v>
      </c>
      <c r="V99" s="45"/>
      <c r="W99" s="46"/>
      <c r="X99" s="45"/>
      <c r="Y99" s="17">
        <v>0.04341435185185185</v>
      </c>
      <c r="Z99" s="22">
        <f t="shared" si="10"/>
        <v>0.0017476851851851855</v>
      </c>
      <c r="AA99" s="26">
        <f t="shared" si="11"/>
        <v>2.3148148148148147E-05</v>
      </c>
      <c r="AB99" s="14">
        <f t="shared" si="12"/>
        <v>0.0017708333333333337</v>
      </c>
      <c r="AC99" s="91">
        <f>SUM(AB99:AB100)</f>
        <v>0.0035995370370370443</v>
      </c>
      <c r="AD99" s="83">
        <f>RANK(AC99,$AC$3:$AC$210,1)</f>
        <v>67</v>
      </c>
    </row>
    <row r="100" spans="1:30" ht="13.5" thickBot="1">
      <c r="A100" s="86"/>
      <c r="B100" s="7"/>
      <c r="C100" s="88"/>
      <c r="D100" s="11">
        <v>2</v>
      </c>
      <c r="E100" s="15">
        <v>0.090625</v>
      </c>
      <c r="F100" s="29">
        <v>2</v>
      </c>
      <c r="G100" s="32"/>
      <c r="H100" s="49"/>
      <c r="I100" s="50"/>
      <c r="J100" s="49"/>
      <c r="K100" s="50"/>
      <c r="L100" s="49"/>
      <c r="M100" s="50"/>
      <c r="N100" s="49"/>
      <c r="O100" s="50"/>
      <c r="P100" s="49"/>
      <c r="Q100" s="50"/>
      <c r="R100" s="49"/>
      <c r="S100" s="50"/>
      <c r="T100" s="49">
        <v>2</v>
      </c>
      <c r="U100" s="50"/>
      <c r="V100" s="49"/>
      <c r="W100" s="50">
        <v>2</v>
      </c>
      <c r="X100" s="49"/>
      <c r="Y100" s="17">
        <v>0.09238425925925926</v>
      </c>
      <c r="Z100" s="23">
        <f t="shared" si="10"/>
        <v>0.001759259259259266</v>
      </c>
      <c r="AA100" s="27">
        <f t="shared" si="11"/>
        <v>6.944444444444444E-05</v>
      </c>
      <c r="AB100" s="37">
        <f t="shared" si="12"/>
        <v>0.0018287037037037104</v>
      </c>
      <c r="AC100" s="92"/>
      <c r="AD100" s="84"/>
    </row>
    <row r="101" spans="1:30" ht="13.5" thickBot="1">
      <c r="A101" s="85">
        <v>42</v>
      </c>
      <c r="B101" s="6" t="s">
        <v>149</v>
      </c>
      <c r="C101" s="87"/>
      <c r="D101" s="10">
        <v>1</v>
      </c>
      <c r="E101" s="14">
        <v>0.042013888888888885</v>
      </c>
      <c r="F101" s="28"/>
      <c r="G101" s="31"/>
      <c r="H101" s="45"/>
      <c r="I101" s="46"/>
      <c r="J101" s="45"/>
      <c r="K101" s="46"/>
      <c r="L101" s="45"/>
      <c r="M101" s="46"/>
      <c r="N101" s="45"/>
      <c r="O101" s="46"/>
      <c r="P101" s="45"/>
      <c r="Q101" s="46"/>
      <c r="R101" s="45"/>
      <c r="S101" s="46"/>
      <c r="T101" s="45"/>
      <c r="U101" s="46">
        <v>2</v>
      </c>
      <c r="V101" s="45">
        <v>2</v>
      </c>
      <c r="W101" s="46">
        <v>2</v>
      </c>
      <c r="X101" s="45"/>
      <c r="Y101" s="17">
        <v>0.04366898148148148</v>
      </c>
      <c r="Z101" s="22">
        <f t="shared" si="10"/>
        <v>0.0016550925925925969</v>
      </c>
      <c r="AA101" s="26">
        <f t="shared" si="11"/>
        <v>6.944444444444444E-05</v>
      </c>
      <c r="AB101" s="14">
        <f t="shared" si="12"/>
        <v>0.0017245370370370413</v>
      </c>
      <c r="AC101" s="91">
        <f>SUM(AB101:AB102)</f>
        <v>0.003449074074074082</v>
      </c>
      <c r="AD101" s="83">
        <f>RANK(AC101,$AC$3:$AC$210,1)</f>
        <v>58</v>
      </c>
    </row>
    <row r="102" spans="1:30" ht="13.5" thickBot="1">
      <c r="A102" s="86"/>
      <c r="B102" s="7"/>
      <c r="C102" s="88"/>
      <c r="D102" s="11">
        <v>2</v>
      </c>
      <c r="E102" s="15">
        <v>0.09097222222222222</v>
      </c>
      <c r="F102" s="29"/>
      <c r="G102" s="32"/>
      <c r="H102" s="49"/>
      <c r="I102" s="50"/>
      <c r="J102" s="49"/>
      <c r="K102" s="50"/>
      <c r="L102" s="49"/>
      <c r="M102" s="50"/>
      <c r="N102" s="49"/>
      <c r="O102" s="50"/>
      <c r="P102" s="49"/>
      <c r="Q102" s="50"/>
      <c r="R102" s="49"/>
      <c r="S102" s="50"/>
      <c r="T102" s="49"/>
      <c r="U102" s="50">
        <v>2</v>
      </c>
      <c r="V102" s="49"/>
      <c r="W102" s="50">
        <v>2</v>
      </c>
      <c r="X102" s="49"/>
      <c r="Y102" s="17">
        <v>0.09265046296296296</v>
      </c>
      <c r="Z102" s="23">
        <f t="shared" si="10"/>
        <v>0.001678240740740744</v>
      </c>
      <c r="AA102" s="27">
        <f t="shared" si="11"/>
        <v>4.6296296296296294E-05</v>
      </c>
      <c r="AB102" s="37">
        <f t="shared" si="12"/>
        <v>0.0017245370370370403</v>
      </c>
      <c r="AC102" s="92"/>
      <c r="AD102" s="84"/>
    </row>
    <row r="103" spans="1:30" ht="13.5" thickBot="1">
      <c r="A103" s="85">
        <v>34</v>
      </c>
      <c r="B103" s="6" t="s">
        <v>146</v>
      </c>
      <c r="C103" s="87"/>
      <c r="D103" s="10">
        <v>1</v>
      </c>
      <c r="E103" s="14">
        <v>0.042361111111111106</v>
      </c>
      <c r="F103" s="28"/>
      <c r="G103" s="31"/>
      <c r="H103" s="45">
        <v>2</v>
      </c>
      <c r="I103" s="46"/>
      <c r="J103" s="45"/>
      <c r="K103" s="46"/>
      <c r="L103" s="45"/>
      <c r="M103" s="46">
        <v>2</v>
      </c>
      <c r="N103" s="45">
        <v>2</v>
      </c>
      <c r="O103" s="46"/>
      <c r="P103" s="45">
        <v>2</v>
      </c>
      <c r="Q103" s="46"/>
      <c r="R103" s="45">
        <v>2</v>
      </c>
      <c r="S103" s="46">
        <v>2</v>
      </c>
      <c r="T103" s="45"/>
      <c r="U103" s="46"/>
      <c r="V103" s="45"/>
      <c r="W103" s="46">
        <v>2</v>
      </c>
      <c r="X103" s="45"/>
      <c r="Y103" s="17">
        <v>0.04400462962962962</v>
      </c>
      <c r="Z103" s="22">
        <f t="shared" si="10"/>
        <v>0.0016435185185185164</v>
      </c>
      <c r="AA103" s="26">
        <f t="shared" si="11"/>
        <v>0.00016203703703703703</v>
      </c>
      <c r="AB103" s="14">
        <f t="shared" si="12"/>
        <v>0.0018055555555555533</v>
      </c>
      <c r="AC103" s="91">
        <f>SUM(AB103:AB104)</f>
        <v>0.0035648148148148106</v>
      </c>
      <c r="AD103" s="83">
        <f>RANK(AC103,$AC$3:$AC$210,1)</f>
        <v>64</v>
      </c>
    </row>
    <row r="104" spans="1:30" ht="13.5" thickBot="1">
      <c r="A104" s="86"/>
      <c r="B104" s="7"/>
      <c r="C104" s="88"/>
      <c r="D104" s="11">
        <v>2</v>
      </c>
      <c r="E104" s="15">
        <v>0.09131944444444445</v>
      </c>
      <c r="F104" s="29">
        <v>2</v>
      </c>
      <c r="G104" s="32"/>
      <c r="H104" s="49"/>
      <c r="I104" s="50"/>
      <c r="J104" s="49">
        <v>2</v>
      </c>
      <c r="K104" s="50"/>
      <c r="L104" s="49"/>
      <c r="M104" s="50"/>
      <c r="N104" s="49"/>
      <c r="O104" s="50"/>
      <c r="P104" s="49"/>
      <c r="Q104" s="50">
        <v>2</v>
      </c>
      <c r="R104" s="49">
        <v>2</v>
      </c>
      <c r="S104" s="50"/>
      <c r="T104" s="49"/>
      <c r="U104" s="50"/>
      <c r="V104" s="49"/>
      <c r="W104" s="50">
        <v>2</v>
      </c>
      <c r="X104" s="49"/>
      <c r="Y104" s="17">
        <v>0.09296296296296297</v>
      </c>
      <c r="Z104" s="23">
        <f t="shared" si="10"/>
        <v>0.0016435185185185164</v>
      </c>
      <c r="AA104" s="27">
        <f t="shared" si="11"/>
        <v>0.00011574074074074073</v>
      </c>
      <c r="AB104" s="37">
        <f t="shared" si="12"/>
        <v>0.001759259259259257</v>
      </c>
      <c r="AC104" s="92"/>
      <c r="AD104" s="84"/>
    </row>
    <row r="105" spans="1:30" ht="13.5" thickBot="1">
      <c r="A105" s="85">
        <v>99</v>
      </c>
      <c r="B105" s="6" t="s">
        <v>151</v>
      </c>
      <c r="C105" s="87" t="s">
        <v>13</v>
      </c>
      <c r="D105" s="10">
        <v>1</v>
      </c>
      <c r="E105" s="14">
        <v>0.04270833333333333</v>
      </c>
      <c r="F105" s="28"/>
      <c r="G105" s="31"/>
      <c r="H105" s="45"/>
      <c r="I105" s="46"/>
      <c r="J105" s="45"/>
      <c r="K105" s="46"/>
      <c r="L105" s="45"/>
      <c r="M105" s="46"/>
      <c r="N105" s="45"/>
      <c r="O105" s="46"/>
      <c r="P105" s="45">
        <v>2</v>
      </c>
      <c r="Q105" s="46">
        <v>2</v>
      </c>
      <c r="R105" s="45"/>
      <c r="S105" s="46"/>
      <c r="T105" s="45"/>
      <c r="U105" s="46"/>
      <c r="V105" s="45"/>
      <c r="W105" s="46">
        <v>2</v>
      </c>
      <c r="X105" s="45"/>
      <c r="Y105" s="17">
        <v>0.04446759259259259</v>
      </c>
      <c r="Z105" s="22">
        <f t="shared" si="10"/>
        <v>0.001759259259259266</v>
      </c>
      <c r="AA105" s="26">
        <f t="shared" si="11"/>
        <v>6.944444444444444E-05</v>
      </c>
      <c r="AB105" s="14">
        <f t="shared" si="12"/>
        <v>0.0018287037037037104</v>
      </c>
      <c r="AC105" s="91">
        <f>SUM(AB105:AB106)</f>
        <v>0.004143518518518523</v>
      </c>
      <c r="AD105" s="83">
        <f>RANK(AC105,$AC$3:$AC$210,1)</f>
        <v>82</v>
      </c>
    </row>
    <row r="106" spans="1:30" ht="13.5" thickBot="1">
      <c r="A106" s="86"/>
      <c r="B106" s="7" t="s">
        <v>110</v>
      </c>
      <c r="C106" s="88"/>
      <c r="D106" s="11">
        <v>2</v>
      </c>
      <c r="E106" s="15">
        <v>0.09166666666666667</v>
      </c>
      <c r="F106" s="29"/>
      <c r="G106" s="32"/>
      <c r="H106" s="49"/>
      <c r="I106" s="50"/>
      <c r="J106" s="49"/>
      <c r="K106" s="50"/>
      <c r="L106" s="49"/>
      <c r="M106" s="50"/>
      <c r="N106" s="49"/>
      <c r="O106" s="50"/>
      <c r="P106" s="49"/>
      <c r="Q106" s="50">
        <v>2</v>
      </c>
      <c r="R106" s="49"/>
      <c r="S106" s="50">
        <v>2</v>
      </c>
      <c r="T106" s="28">
        <v>50</v>
      </c>
      <c r="U106" s="50">
        <v>2</v>
      </c>
      <c r="V106" s="49"/>
      <c r="W106" s="50">
        <v>2</v>
      </c>
      <c r="X106" s="49"/>
      <c r="Y106" s="17">
        <v>0.09331018518518519</v>
      </c>
      <c r="Z106" s="23">
        <f t="shared" si="10"/>
        <v>0.0016435185185185164</v>
      </c>
      <c r="AA106" s="27">
        <f t="shared" si="11"/>
        <v>0.0006712962962962962</v>
      </c>
      <c r="AB106" s="37">
        <f t="shared" si="12"/>
        <v>0.0023148148148148125</v>
      </c>
      <c r="AC106" s="92"/>
      <c r="AD106" s="84"/>
    </row>
    <row r="107" spans="1:30" ht="13.5" thickBot="1">
      <c r="A107" s="85">
        <v>52</v>
      </c>
      <c r="B107" s="6" t="s">
        <v>152</v>
      </c>
      <c r="C107" s="87"/>
      <c r="D107" s="10">
        <v>1</v>
      </c>
      <c r="E107" s="14">
        <v>0.04305555555555556</v>
      </c>
      <c r="F107" s="28">
        <v>2</v>
      </c>
      <c r="G107" s="31"/>
      <c r="H107" s="45"/>
      <c r="I107" s="46"/>
      <c r="J107" s="45"/>
      <c r="K107" s="46"/>
      <c r="L107" s="45"/>
      <c r="M107" s="46"/>
      <c r="N107" s="45"/>
      <c r="O107" s="46"/>
      <c r="P107" s="45">
        <v>2</v>
      </c>
      <c r="Q107" s="46"/>
      <c r="R107" s="45">
        <v>2</v>
      </c>
      <c r="S107" s="46"/>
      <c r="T107" s="45">
        <v>2</v>
      </c>
      <c r="U107" s="46"/>
      <c r="V107" s="45"/>
      <c r="W107" s="46">
        <v>2</v>
      </c>
      <c r="X107" s="45"/>
      <c r="Y107" s="17">
        <v>0.0446875</v>
      </c>
      <c r="Z107" s="22">
        <f t="shared" si="10"/>
        <v>0.0016319444444444359</v>
      </c>
      <c r="AA107" s="26">
        <f t="shared" si="11"/>
        <v>0.00011574074074074073</v>
      </c>
      <c r="AB107" s="14">
        <f t="shared" si="12"/>
        <v>0.0017476851851851766</v>
      </c>
      <c r="AC107" s="91">
        <f>SUM(AB107:AB108)</f>
        <v>0.003449074074074055</v>
      </c>
      <c r="AD107" s="83">
        <f>RANK(AC107,$AC$3:$AC$210,1)</f>
        <v>57</v>
      </c>
    </row>
    <row r="108" spans="1:30" ht="13.5" thickBot="1">
      <c r="A108" s="86"/>
      <c r="B108" s="7"/>
      <c r="C108" s="88"/>
      <c r="D108" s="11">
        <v>2</v>
      </c>
      <c r="E108" s="15">
        <v>0.0920138888888889</v>
      </c>
      <c r="F108" s="29"/>
      <c r="G108" s="32"/>
      <c r="H108" s="49"/>
      <c r="I108" s="50"/>
      <c r="J108" s="49"/>
      <c r="K108" s="50"/>
      <c r="L108" s="49"/>
      <c r="M108" s="50"/>
      <c r="N108" s="49"/>
      <c r="O108" s="50"/>
      <c r="P108" s="49"/>
      <c r="Q108" s="50"/>
      <c r="R108" s="49"/>
      <c r="S108" s="50"/>
      <c r="T108" s="49"/>
      <c r="U108" s="50"/>
      <c r="V108" s="49"/>
      <c r="W108" s="50">
        <v>2</v>
      </c>
      <c r="X108" s="49"/>
      <c r="Y108" s="17">
        <v>0.09369212962962963</v>
      </c>
      <c r="Z108" s="23">
        <f t="shared" si="10"/>
        <v>0.0016782407407407302</v>
      </c>
      <c r="AA108" s="27">
        <f t="shared" si="11"/>
        <v>2.3148148148148147E-05</v>
      </c>
      <c r="AB108" s="37">
        <f t="shared" si="12"/>
        <v>0.0017013888888888784</v>
      </c>
      <c r="AC108" s="92"/>
      <c r="AD108" s="84"/>
    </row>
    <row r="109" spans="1:30" ht="13.5" thickBot="1">
      <c r="A109" s="85">
        <v>59</v>
      </c>
      <c r="B109" s="6" t="s">
        <v>153</v>
      </c>
      <c r="C109" s="87"/>
      <c r="D109" s="10">
        <v>1</v>
      </c>
      <c r="E109" s="14">
        <v>0.04375</v>
      </c>
      <c r="F109" s="28">
        <v>2</v>
      </c>
      <c r="G109" s="31"/>
      <c r="H109" s="45"/>
      <c r="I109" s="46"/>
      <c r="J109" s="45"/>
      <c r="K109" s="46"/>
      <c r="L109" s="45"/>
      <c r="M109" s="46"/>
      <c r="N109" s="45"/>
      <c r="O109" s="46">
        <v>2</v>
      </c>
      <c r="P109" s="45"/>
      <c r="Q109" s="46"/>
      <c r="R109" s="45"/>
      <c r="S109" s="46"/>
      <c r="T109" s="45">
        <v>2</v>
      </c>
      <c r="U109" s="28">
        <v>50</v>
      </c>
      <c r="V109" s="45"/>
      <c r="W109" s="28">
        <v>50</v>
      </c>
      <c r="X109" s="45"/>
      <c r="Y109" s="17">
        <v>0.045578703703703705</v>
      </c>
      <c r="Z109" s="22">
        <f t="shared" si="10"/>
        <v>0.0018287037037037074</v>
      </c>
      <c r="AA109" s="26">
        <f t="shared" si="11"/>
        <v>0.0012268518518518518</v>
      </c>
      <c r="AB109" s="14">
        <f t="shared" si="12"/>
        <v>0.003055555555555559</v>
      </c>
      <c r="AC109" s="91">
        <f>SUM(AB109:AB110)</f>
        <v>0.0046759259259259315</v>
      </c>
      <c r="AD109" s="83">
        <f>RANK(AC109,$AC$3:$AC$210,1)</f>
        <v>87</v>
      </c>
    </row>
    <row r="110" spans="1:30" ht="13.5" thickBot="1">
      <c r="A110" s="86"/>
      <c r="B110" s="7"/>
      <c r="C110" s="88"/>
      <c r="D110" s="11">
        <v>2</v>
      </c>
      <c r="E110" s="15">
        <v>0.09236111111111112</v>
      </c>
      <c r="F110" s="29"/>
      <c r="G110" s="32"/>
      <c r="H110" s="49"/>
      <c r="I110" s="50"/>
      <c r="J110" s="49"/>
      <c r="K110" s="50"/>
      <c r="L110" s="49"/>
      <c r="M110" s="50"/>
      <c r="N110" s="49"/>
      <c r="O110" s="50">
        <v>2</v>
      </c>
      <c r="P110" s="49"/>
      <c r="Q110" s="50"/>
      <c r="R110" s="49"/>
      <c r="S110" s="50"/>
      <c r="T110" s="49">
        <v>2</v>
      </c>
      <c r="U110" s="50">
        <v>2</v>
      </c>
      <c r="V110" s="49"/>
      <c r="W110" s="50"/>
      <c r="X110" s="49"/>
      <c r="Y110" s="17">
        <v>0.09391203703703704</v>
      </c>
      <c r="Z110" s="23">
        <f t="shared" si="10"/>
        <v>0.0015509259259259278</v>
      </c>
      <c r="AA110" s="27">
        <f t="shared" si="11"/>
        <v>6.944444444444444E-05</v>
      </c>
      <c r="AB110" s="37">
        <f t="shared" si="12"/>
        <v>0.0016203703703703723</v>
      </c>
      <c r="AC110" s="92"/>
      <c r="AD110" s="84"/>
    </row>
    <row r="111" spans="1:30" ht="13.5" thickBot="1">
      <c r="A111" s="85">
        <v>88</v>
      </c>
      <c r="B111" s="6" t="s">
        <v>154</v>
      </c>
      <c r="C111" s="87"/>
      <c r="D111" s="10">
        <v>1</v>
      </c>
      <c r="E111" s="14">
        <v>0.044097222222222225</v>
      </c>
      <c r="F111" s="28"/>
      <c r="G111" s="31">
        <v>2</v>
      </c>
      <c r="H111" s="45"/>
      <c r="I111" s="46"/>
      <c r="J111" s="45"/>
      <c r="K111" s="46">
        <v>2</v>
      </c>
      <c r="L111" s="45"/>
      <c r="M111" s="46"/>
      <c r="N111" s="45"/>
      <c r="O111" s="46"/>
      <c r="P111" s="45">
        <v>2</v>
      </c>
      <c r="Q111" s="46"/>
      <c r="R111" s="45"/>
      <c r="S111" s="46"/>
      <c r="T111" s="45">
        <v>2</v>
      </c>
      <c r="U111" s="46"/>
      <c r="V111" s="45"/>
      <c r="W111" s="46"/>
      <c r="X111" s="45"/>
      <c r="Y111" s="17">
        <v>0.04565972222222223</v>
      </c>
      <c r="Z111" s="22">
        <f t="shared" si="10"/>
        <v>0.0015625000000000014</v>
      </c>
      <c r="AA111" s="26">
        <f t="shared" si="11"/>
        <v>9.259259259259259E-05</v>
      </c>
      <c r="AB111" s="14">
        <f t="shared" si="12"/>
        <v>0.001655092592592594</v>
      </c>
      <c r="AC111" s="91">
        <f>SUM(AB111:AB112)</f>
        <v>0.003252314814814818</v>
      </c>
      <c r="AD111" s="83">
        <f>RANK(AC111,$AC$3:$AC$210,1)</f>
        <v>46</v>
      </c>
    </row>
    <row r="112" spans="1:30" ht="13.5" thickBot="1">
      <c r="A112" s="86"/>
      <c r="B112" s="7"/>
      <c r="C112" s="88"/>
      <c r="D112" s="11">
        <v>2</v>
      </c>
      <c r="E112" s="15">
        <v>0.09270833333333334</v>
      </c>
      <c r="F112" s="29"/>
      <c r="G112" s="32"/>
      <c r="H112" s="49"/>
      <c r="I112" s="50"/>
      <c r="J112" s="49"/>
      <c r="K112" s="50"/>
      <c r="L112" s="49"/>
      <c r="M112" s="50"/>
      <c r="N112" s="49"/>
      <c r="O112" s="50"/>
      <c r="P112" s="49"/>
      <c r="Q112" s="50">
        <v>2</v>
      </c>
      <c r="R112" s="49"/>
      <c r="S112" s="50"/>
      <c r="T112" s="49">
        <v>2</v>
      </c>
      <c r="U112" s="50"/>
      <c r="V112" s="49"/>
      <c r="W112" s="50"/>
      <c r="X112" s="49"/>
      <c r="Y112" s="17">
        <v>0.09425925925925926</v>
      </c>
      <c r="Z112" s="23">
        <f t="shared" si="10"/>
        <v>0.0015509259259259278</v>
      </c>
      <c r="AA112" s="27">
        <f t="shared" si="11"/>
        <v>4.6296296296296294E-05</v>
      </c>
      <c r="AB112" s="37">
        <f t="shared" si="12"/>
        <v>0.001597222222222224</v>
      </c>
      <c r="AC112" s="92"/>
      <c r="AD112" s="84"/>
    </row>
    <row r="113" spans="1:30" ht="13.5" thickBot="1">
      <c r="A113" s="85">
        <v>47</v>
      </c>
      <c r="B113" s="6" t="s">
        <v>155</v>
      </c>
      <c r="C113" s="87"/>
      <c r="D113" s="10">
        <v>1</v>
      </c>
      <c r="E113" s="14">
        <v>0.04479166666666667</v>
      </c>
      <c r="F113" s="28"/>
      <c r="G113" s="31"/>
      <c r="H113" s="45"/>
      <c r="I113" s="46"/>
      <c r="J113" s="45"/>
      <c r="K113" s="46"/>
      <c r="L113" s="45"/>
      <c r="M113" s="46"/>
      <c r="N113" s="45"/>
      <c r="O113" s="46"/>
      <c r="P113" s="45">
        <v>2</v>
      </c>
      <c r="Q113" s="46"/>
      <c r="R113" s="45"/>
      <c r="S113" s="46"/>
      <c r="T113" s="45"/>
      <c r="U113" s="46"/>
      <c r="V113" s="45"/>
      <c r="W113" s="46"/>
      <c r="X113" s="45"/>
      <c r="Y113" s="17">
        <v>0.04611111111111111</v>
      </c>
      <c r="Z113" s="22">
        <f t="shared" si="10"/>
        <v>0.0013194444444444425</v>
      </c>
      <c r="AA113" s="26">
        <f t="shared" si="11"/>
        <v>2.3148148148148147E-05</v>
      </c>
      <c r="AB113" s="14">
        <f t="shared" si="12"/>
        <v>0.0013425925925925908</v>
      </c>
      <c r="AC113" s="91">
        <f>SUM(AB113:AB114)</f>
        <v>0.0026736111111111136</v>
      </c>
      <c r="AD113" s="83">
        <f>RANK(AC113,$AC$3:$AC$210,1)</f>
        <v>7</v>
      </c>
    </row>
    <row r="114" spans="1:30" ht="13.5" thickBot="1">
      <c r="A114" s="86"/>
      <c r="B114" s="7" t="s">
        <v>91</v>
      </c>
      <c r="C114" s="88"/>
      <c r="D114" s="11">
        <v>2</v>
      </c>
      <c r="E114" s="15">
        <v>0.09305555555555556</v>
      </c>
      <c r="F114" s="29"/>
      <c r="G114" s="32"/>
      <c r="H114" s="49"/>
      <c r="I114" s="50"/>
      <c r="J114" s="49"/>
      <c r="K114" s="50"/>
      <c r="L114" s="49"/>
      <c r="M114" s="50"/>
      <c r="N114" s="49"/>
      <c r="O114" s="50"/>
      <c r="P114" s="49"/>
      <c r="Q114" s="50"/>
      <c r="R114" s="49"/>
      <c r="S114" s="50"/>
      <c r="T114" s="49"/>
      <c r="U114" s="50"/>
      <c r="V114" s="49"/>
      <c r="W114" s="50"/>
      <c r="X114" s="49"/>
      <c r="Y114" s="17">
        <v>0.09438657407407408</v>
      </c>
      <c r="Z114" s="23">
        <f t="shared" si="10"/>
        <v>0.001331018518518523</v>
      </c>
      <c r="AA114" s="27">
        <f t="shared" si="11"/>
        <v>0</v>
      </c>
      <c r="AB114" s="37">
        <f t="shared" si="12"/>
        <v>0.001331018518518523</v>
      </c>
      <c r="AC114" s="92"/>
      <c r="AD114" s="84"/>
    </row>
    <row r="115" spans="1:30" ht="13.5" thickBot="1">
      <c r="A115" s="85">
        <v>26</v>
      </c>
      <c r="B115" s="6" t="s">
        <v>156</v>
      </c>
      <c r="C115" s="87"/>
      <c r="D115" s="10">
        <v>1</v>
      </c>
      <c r="E115" s="14">
        <v>0.04513888888888889</v>
      </c>
      <c r="F115" s="28"/>
      <c r="G115" s="31"/>
      <c r="H115" s="45"/>
      <c r="I115" s="46"/>
      <c r="J115" s="45"/>
      <c r="K115" s="46"/>
      <c r="L115" s="45"/>
      <c r="M115" s="46"/>
      <c r="N115" s="45"/>
      <c r="O115" s="46"/>
      <c r="P115" s="45"/>
      <c r="Q115" s="46"/>
      <c r="R115" s="45"/>
      <c r="S115" s="46"/>
      <c r="T115" s="45">
        <v>2</v>
      </c>
      <c r="U115" s="46"/>
      <c r="V115" s="45"/>
      <c r="W115" s="46"/>
      <c r="X115" s="45"/>
      <c r="Y115" s="17">
        <v>0.04662037037037037</v>
      </c>
      <c r="Z115" s="22">
        <f t="shared" si="10"/>
        <v>0.0014814814814814795</v>
      </c>
      <c r="AA115" s="26">
        <f t="shared" si="11"/>
        <v>2.3148148148148147E-05</v>
      </c>
      <c r="AB115" s="14">
        <f t="shared" si="12"/>
        <v>0.0015046296296296277</v>
      </c>
      <c r="AC115" s="91">
        <f>SUM(AB115:AB116)</f>
        <v>0.003125000000000001</v>
      </c>
      <c r="AD115" s="83">
        <f>RANK(AC115,$AC$3:$AC$210,1)</f>
        <v>41</v>
      </c>
    </row>
    <row r="116" spans="1:30" ht="13.5" thickBot="1">
      <c r="A116" s="86"/>
      <c r="B116" s="7"/>
      <c r="C116" s="88"/>
      <c r="D116" s="11">
        <v>2</v>
      </c>
      <c r="E116" s="15">
        <v>0.09340277777777778</v>
      </c>
      <c r="F116" s="29">
        <v>2</v>
      </c>
      <c r="G116" s="32"/>
      <c r="H116" s="49">
        <v>2</v>
      </c>
      <c r="I116" s="50"/>
      <c r="J116" s="49"/>
      <c r="K116" s="50"/>
      <c r="L116" s="49"/>
      <c r="M116" s="50"/>
      <c r="N116" s="49"/>
      <c r="O116" s="50"/>
      <c r="P116" s="49">
        <v>2</v>
      </c>
      <c r="Q116" s="50"/>
      <c r="R116" s="49"/>
      <c r="S116" s="50"/>
      <c r="T116" s="49"/>
      <c r="U116" s="50"/>
      <c r="V116" s="49"/>
      <c r="W116" s="50">
        <v>2</v>
      </c>
      <c r="X116" s="49"/>
      <c r="Y116" s="17">
        <v>0.09493055555555556</v>
      </c>
      <c r="Z116" s="23">
        <f t="shared" si="10"/>
        <v>0.0015277777777777807</v>
      </c>
      <c r="AA116" s="27">
        <f t="shared" si="11"/>
        <v>9.259259259259259E-05</v>
      </c>
      <c r="AB116" s="37">
        <f t="shared" si="12"/>
        <v>0.0016203703703703734</v>
      </c>
      <c r="AC116" s="92"/>
      <c r="AD116" s="84"/>
    </row>
    <row r="117" spans="1:30" ht="13.5" thickBot="1">
      <c r="A117" s="85">
        <v>40</v>
      </c>
      <c r="B117" s="6" t="s">
        <v>157</v>
      </c>
      <c r="C117" s="87"/>
      <c r="D117" s="10">
        <v>1</v>
      </c>
      <c r="E117" s="14">
        <v>0.04548611111111111</v>
      </c>
      <c r="F117" s="28"/>
      <c r="G117" s="31"/>
      <c r="H117" s="45"/>
      <c r="I117" s="46"/>
      <c r="J117" s="45"/>
      <c r="K117" s="46"/>
      <c r="L117" s="45"/>
      <c r="M117" s="46"/>
      <c r="N117" s="45"/>
      <c r="O117" s="46"/>
      <c r="P117" s="45"/>
      <c r="Q117" s="46"/>
      <c r="R117" s="45"/>
      <c r="S117" s="46"/>
      <c r="T117" s="45"/>
      <c r="U117" s="46"/>
      <c r="V117" s="45">
        <v>2</v>
      </c>
      <c r="W117" s="46"/>
      <c r="X117" s="45"/>
      <c r="Y117" s="17">
        <v>0.046875</v>
      </c>
      <c r="Z117" s="22">
        <f t="shared" si="10"/>
        <v>0.001388888888888891</v>
      </c>
      <c r="AA117" s="26">
        <f t="shared" si="11"/>
        <v>2.3148148148148147E-05</v>
      </c>
      <c r="AB117" s="14">
        <f t="shared" si="12"/>
        <v>0.0014120370370370391</v>
      </c>
      <c r="AC117" s="91">
        <f>SUM(AB117:AB118)</f>
        <v>0.002800925925925939</v>
      </c>
      <c r="AD117" s="83">
        <f>RANK(AC117,$AC$3:$AC$210,1)</f>
        <v>18</v>
      </c>
    </row>
    <row r="118" spans="1:30" ht="13.5" thickBot="1">
      <c r="A118" s="86"/>
      <c r="B118" s="7"/>
      <c r="C118" s="88"/>
      <c r="D118" s="11">
        <v>2</v>
      </c>
      <c r="E118" s="15">
        <v>0.09375</v>
      </c>
      <c r="F118" s="29"/>
      <c r="G118" s="32"/>
      <c r="H118" s="49"/>
      <c r="I118" s="50"/>
      <c r="J118" s="49"/>
      <c r="K118" s="50">
        <v>2</v>
      </c>
      <c r="L118" s="49"/>
      <c r="M118" s="50"/>
      <c r="N118" s="49"/>
      <c r="O118" s="50"/>
      <c r="P118" s="49">
        <v>2</v>
      </c>
      <c r="Q118" s="50"/>
      <c r="R118" s="49"/>
      <c r="S118" s="50"/>
      <c r="T118" s="49"/>
      <c r="U118" s="50"/>
      <c r="V118" s="49"/>
      <c r="W118" s="50"/>
      <c r="X118" s="49"/>
      <c r="Y118" s="17">
        <v>0.0950925925925926</v>
      </c>
      <c r="Z118" s="23">
        <f t="shared" si="10"/>
        <v>0.0013425925925926036</v>
      </c>
      <c r="AA118" s="27">
        <f t="shared" si="11"/>
        <v>4.6296296296296294E-05</v>
      </c>
      <c r="AB118" s="37">
        <f t="shared" si="12"/>
        <v>0.0013888888888888998</v>
      </c>
      <c r="AC118" s="92"/>
      <c r="AD118" s="84"/>
    </row>
    <row r="119" spans="1:30" ht="13.5" thickBot="1">
      <c r="A119" s="85">
        <v>73</v>
      </c>
      <c r="B119" s="6" t="s">
        <v>158</v>
      </c>
      <c r="C119" s="87"/>
      <c r="D119" s="10">
        <v>1</v>
      </c>
      <c r="E119" s="14">
        <v>0.04583333333333334</v>
      </c>
      <c r="F119" s="28"/>
      <c r="G119" s="31"/>
      <c r="H119" s="45"/>
      <c r="I119" s="46"/>
      <c r="J119" s="45"/>
      <c r="K119" s="46"/>
      <c r="L119" s="45"/>
      <c r="M119" s="46"/>
      <c r="N119" s="45"/>
      <c r="O119" s="46">
        <v>2</v>
      </c>
      <c r="P119" s="45"/>
      <c r="Q119" s="46"/>
      <c r="R119" s="45">
        <v>2</v>
      </c>
      <c r="S119" s="46"/>
      <c r="T119" s="45">
        <v>2</v>
      </c>
      <c r="U119" s="46"/>
      <c r="V119" s="45"/>
      <c r="W119" s="46">
        <v>2</v>
      </c>
      <c r="X119" s="45"/>
      <c r="Y119" s="17">
        <v>0.04753472222222222</v>
      </c>
      <c r="Z119" s="22">
        <f t="shared" si="10"/>
        <v>0.0017013888888888842</v>
      </c>
      <c r="AA119" s="26">
        <f t="shared" si="11"/>
        <v>9.259259259259259E-05</v>
      </c>
      <c r="AB119" s="14">
        <f t="shared" si="12"/>
        <v>0.001793981481481477</v>
      </c>
      <c r="AC119" s="91">
        <f>SUM(AB119:AB120)</f>
        <v>0.0035069444444444367</v>
      </c>
      <c r="AD119" s="83">
        <f>RANK(AC119,$AC$3:$AC$210,1)</f>
        <v>59</v>
      </c>
    </row>
    <row r="120" spans="1:30" ht="13.5" thickBot="1">
      <c r="A120" s="86"/>
      <c r="B120" s="7"/>
      <c r="C120" s="88"/>
      <c r="D120" s="11">
        <v>2</v>
      </c>
      <c r="E120" s="15">
        <v>0.09409722222222222</v>
      </c>
      <c r="F120" s="29">
        <v>2</v>
      </c>
      <c r="G120" s="32"/>
      <c r="H120" s="49"/>
      <c r="I120" s="50"/>
      <c r="J120" s="49"/>
      <c r="K120" s="50"/>
      <c r="L120" s="49"/>
      <c r="M120" s="50"/>
      <c r="N120" s="49"/>
      <c r="O120" s="50">
        <v>2</v>
      </c>
      <c r="P120" s="49"/>
      <c r="Q120" s="50"/>
      <c r="R120" s="49"/>
      <c r="S120" s="50"/>
      <c r="T120" s="49"/>
      <c r="U120" s="50"/>
      <c r="V120" s="49"/>
      <c r="W120" s="50"/>
      <c r="X120" s="49"/>
      <c r="Y120" s="17">
        <v>0.09576388888888888</v>
      </c>
      <c r="Z120" s="23">
        <f t="shared" si="10"/>
        <v>0.0016666666666666635</v>
      </c>
      <c r="AA120" s="27">
        <f t="shared" si="11"/>
        <v>4.6296296296296294E-05</v>
      </c>
      <c r="AB120" s="37">
        <f t="shared" si="12"/>
        <v>0.0017129629629629598</v>
      </c>
      <c r="AC120" s="92"/>
      <c r="AD120" s="84"/>
    </row>
    <row r="121" spans="1:30" ht="13.5" thickBot="1">
      <c r="A121" s="85">
        <v>29</v>
      </c>
      <c r="B121" s="6" t="s">
        <v>159</v>
      </c>
      <c r="C121" s="87"/>
      <c r="D121" s="10">
        <v>1</v>
      </c>
      <c r="E121" s="14">
        <v>0.04618055555555556</v>
      </c>
      <c r="F121" s="28"/>
      <c r="G121" s="31"/>
      <c r="H121" s="45">
        <v>2</v>
      </c>
      <c r="I121" s="46"/>
      <c r="J121" s="45"/>
      <c r="K121" s="46"/>
      <c r="L121" s="45"/>
      <c r="M121" s="46"/>
      <c r="N121" s="45"/>
      <c r="O121" s="46"/>
      <c r="P121" s="45"/>
      <c r="Q121" s="46"/>
      <c r="R121" s="45"/>
      <c r="S121" s="46"/>
      <c r="T121" s="45"/>
      <c r="U121" s="46"/>
      <c r="V121" s="45">
        <v>2</v>
      </c>
      <c r="W121" s="46">
        <v>2</v>
      </c>
      <c r="X121" s="45"/>
      <c r="Y121" s="17">
        <v>0.04815972222222222</v>
      </c>
      <c r="Z121" s="22">
        <f t="shared" si="10"/>
        <v>0.001979166666666664</v>
      </c>
      <c r="AA121" s="26">
        <f t="shared" si="11"/>
        <v>6.944444444444444E-05</v>
      </c>
      <c r="AB121" s="14">
        <f t="shared" si="12"/>
        <v>0.0020486111111111083</v>
      </c>
      <c r="AC121" s="91">
        <f>SUM(AB121:AB122)</f>
        <v>0.003692129629629626</v>
      </c>
      <c r="AD121" s="83">
        <f>RANK(AC121,$AC$3:$AC$210,1)</f>
        <v>71</v>
      </c>
    </row>
    <row r="122" spans="1:30" ht="13.5" thickBot="1">
      <c r="A122" s="86"/>
      <c r="B122" s="7"/>
      <c r="C122" s="88"/>
      <c r="D122" s="11">
        <v>2</v>
      </c>
      <c r="E122" s="15">
        <v>0.09444444444444444</v>
      </c>
      <c r="F122" s="29"/>
      <c r="G122" s="32"/>
      <c r="H122" s="49"/>
      <c r="I122" s="50"/>
      <c r="J122" s="49"/>
      <c r="K122" s="50"/>
      <c r="L122" s="49"/>
      <c r="M122" s="50"/>
      <c r="N122" s="49"/>
      <c r="O122" s="50"/>
      <c r="P122" s="49"/>
      <c r="Q122" s="50">
        <v>2</v>
      </c>
      <c r="R122" s="49"/>
      <c r="S122" s="50"/>
      <c r="T122" s="49"/>
      <c r="U122" s="50"/>
      <c r="V122" s="49"/>
      <c r="W122" s="50"/>
      <c r="X122" s="49"/>
      <c r="Y122" s="17">
        <v>0.09606481481481481</v>
      </c>
      <c r="Z122" s="23">
        <f t="shared" si="10"/>
        <v>0.0016203703703703692</v>
      </c>
      <c r="AA122" s="27">
        <f t="shared" si="11"/>
        <v>2.3148148148148147E-05</v>
      </c>
      <c r="AB122" s="37">
        <f t="shared" si="12"/>
        <v>0.0016435185185185175</v>
      </c>
      <c r="AC122" s="92"/>
      <c r="AD122" s="84"/>
    </row>
    <row r="123" spans="1:30" ht="13.5" thickBot="1">
      <c r="A123" s="85">
        <v>66</v>
      </c>
      <c r="B123" s="6" t="s">
        <v>160</v>
      </c>
      <c r="C123" s="87"/>
      <c r="D123" s="10">
        <v>1</v>
      </c>
      <c r="E123" s="14">
        <v>0.04652777777777778</v>
      </c>
      <c r="F123" s="28"/>
      <c r="G123" s="31"/>
      <c r="H123" s="45"/>
      <c r="I123" s="46"/>
      <c r="J123" s="45">
        <v>2</v>
      </c>
      <c r="K123" s="46"/>
      <c r="L123" s="45"/>
      <c r="M123" s="46"/>
      <c r="N123" s="45"/>
      <c r="O123" s="46"/>
      <c r="P123" s="45"/>
      <c r="Q123" s="46">
        <v>2</v>
      </c>
      <c r="R123" s="45"/>
      <c r="S123" s="46">
        <v>2</v>
      </c>
      <c r="T123" s="45"/>
      <c r="U123" s="46">
        <v>2</v>
      </c>
      <c r="V123" s="45"/>
      <c r="W123" s="46"/>
      <c r="X123" s="45"/>
      <c r="Y123" s="17">
        <v>0.04850694444444444</v>
      </c>
      <c r="Z123" s="22">
        <f t="shared" si="10"/>
        <v>0.001979166666666664</v>
      </c>
      <c r="AA123" s="26">
        <f t="shared" si="11"/>
        <v>9.259259259259259E-05</v>
      </c>
      <c r="AB123" s="14">
        <f t="shared" si="12"/>
        <v>0.0020717592592592563</v>
      </c>
      <c r="AC123" s="91">
        <f>SUM(AB123:AB124)</f>
        <v>0.004618055555555553</v>
      </c>
      <c r="AD123" s="83">
        <f>RANK(AC123,$AC$3:$AC$210,1)</f>
        <v>86</v>
      </c>
    </row>
    <row r="124" spans="1:30" ht="13.5" thickBot="1">
      <c r="A124" s="86"/>
      <c r="B124" s="7"/>
      <c r="C124" s="88"/>
      <c r="D124" s="11">
        <v>2</v>
      </c>
      <c r="E124" s="15">
        <v>0.09513888888888888</v>
      </c>
      <c r="F124" s="29"/>
      <c r="G124" s="32"/>
      <c r="H124" s="49"/>
      <c r="I124" s="50"/>
      <c r="J124" s="49">
        <v>2</v>
      </c>
      <c r="K124" s="50">
        <v>2</v>
      </c>
      <c r="L124" s="49"/>
      <c r="M124" s="50"/>
      <c r="N124" s="49"/>
      <c r="O124" s="50"/>
      <c r="P124" s="49">
        <v>2</v>
      </c>
      <c r="Q124" s="50"/>
      <c r="R124" s="49"/>
      <c r="S124" s="50"/>
      <c r="T124" s="28">
        <v>50</v>
      </c>
      <c r="U124" s="50"/>
      <c r="V124" s="49"/>
      <c r="W124" s="50"/>
      <c r="X124" s="49"/>
      <c r="Y124" s="17">
        <v>0.09703703703703703</v>
      </c>
      <c r="Z124" s="23">
        <f t="shared" si="10"/>
        <v>0.0018981481481481488</v>
      </c>
      <c r="AA124" s="27">
        <f t="shared" si="11"/>
        <v>0.0006481481481481481</v>
      </c>
      <c r="AB124" s="37">
        <f t="shared" si="12"/>
        <v>0.002546296296296297</v>
      </c>
      <c r="AC124" s="92"/>
      <c r="AD124" s="84"/>
    </row>
    <row r="125" spans="1:30" ht="13.5" thickBot="1">
      <c r="A125" s="85">
        <v>94</v>
      </c>
      <c r="B125" s="6" t="s">
        <v>161</v>
      </c>
      <c r="C125" s="87"/>
      <c r="D125" s="10">
        <v>1</v>
      </c>
      <c r="E125" s="14">
        <v>0.04722222222222222</v>
      </c>
      <c r="F125" s="28">
        <v>2</v>
      </c>
      <c r="G125" s="31"/>
      <c r="H125" s="45"/>
      <c r="I125" s="46"/>
      <c r="J125" s="45"/>
      <c r="K125" s="46">
        <v>2</v>
      </c>
      <c r="L125" s="45"/>
      <c r="M125" s="46"/>
      <c r="N125" s="45"/>
      <c r="O125" s="46"/>
      <c r="P125" s="45"/>
      <c r="Q125" s="46"/>
      <c r="R125" s="45"/>
      <c r="S125" s="46"/>
      <c r="T125" s="28">
        <v>50</v>
      </c>
      <c r="U125" s="46">
        <v>2</v>
      </c>
      <c r="V125" s="45"/>
      <c r="W125" s="46"/>
      <c r="X125" s="45"/>
      <c r="Y125" s="17">
        <v>0.04898148148148148</v>
      </c>
      <c r="Z125" s="22">
        <f t="shared" si="10"/>
        <v>0.001759259259259259</v>
      </c>
      <c r="AA125" s="26">
        <f t="shared" si="11"/>
        <v>0.0006481481481481481</v>
      </c>
      <c r="AB125" s="14">
        <f t="shared" si="12"/>
        <v>0.002407407407407407</v>
      </c>
      <c r="AC125" s="91">
        <f>SUM(AB125:AB126)</f>
        <v>0.07502314814814816</v>
      </c>
      <c r="AD125" s="83">
        <f>RANK(AC125,$AC$3:$AC$210,1)</f>
        <v>98</v>
      </c>
    </row>
    <row r="126" spans="1:30" ht="13.5" thickBot="1">
      <c r="A126" s="86"/>
      <c r="B126" s="7"/>
      <c r="C126" s="88"/>
      <c r="D126" s="11">
        <v>2</v>
      </c>
      <c r="E126" s="15">
        <v>0.09583333333333333</v>
      </c>
      <c r="F126" s="29">
        <v>50</v>
      </c>
      <c r="G126" s="32"/>
      <c r="H126" s="49"/>
      <c r="I126" s="50"/>
      <c r="J126" s="49"/>
      <c r="K126" s="50"/>
      <c r="L126" s="49"/>
      <c r="M126" s="50"/>
      <c r="N126" s="49"/>
      <c r="O126" s="50"/>
      <c r="P126" s="49">
        <v>2</v>
      </c>
      <c r="Q126" s="50"/>
      <c r="R126" s="49"/>
      <c r="S126" s="50"/>
      <c r="T126" s="49">
        <v>2</v>
      </c>
      <c r="U126" s="50"/>
      <c r="V126" s="28">
        <v>50</v>
      </c>
      <c r="W126" s="28">
        <v>50</v>
      </c>
      <c r="X126" s="49"/>
      <c r="Y126" s="17">
        <v>0.16666666666666666</v>
      </c>
      <c r="Z126" s="23">
        <f t="shared" si="10"/>
        <v>0.07083333333333333</v>
      </c>
      <c r="AA126" s="27">
        <f t="shared" si="11"/>
        <v>0.0017824074074074077</v>
      </c>
      <c r="AB126" s="37">
        <f t="shared" si="12"/>
        <v>0.07261574074074074</v>
      </c>
      <c r="AC126" s="92"/>
      <c r="AD126" s="84"/>
    </row>
    <row r="127" spans="1:30" ht="13.5" thickBot="1">
      <c r="A127" s="85">
        <v>70</v>
      </c>
      <c r="B127" s="6" t="s">
        <v>162</v>
      </c>
      <c r="C127" s="87"/>
      <c r="D127" s="10">
        <v>1</v>
      </c>
      <c r="E127" s="14">
        <v>0.04791666666666666</v>
      </c>
      <c r="F127" s="28"/>
      <c r="G127" s="31"/>
      <c r="H127" s="45"/>
      <c r="I127" s="46"/>
      <c r="J127" s="45"/>
      <c r="K127" s="46">
        <v>2</v>
      </c>
      <c r="L127" s="45"/>
      <c r="M127" s="46"/>
      <c r="N127" s="45"/>
      <c r="O127" s="46"/>
      <c r="P127" s="45"/>
      <c r="Q127" s="46"/>
      <c r="R127" s="45"/>
      <c r="S127" s="46"/>
      <c r="T127" s="45">
        <v>2</v>
      </c>
      <c r="U127" s="46">
        <v>2</v>
      </c>
      <c r="V127" s="45"/>
      <c r="W127" s="46"/>
      <c r="X127" s="45"/>
      <c r="Y127" s="17">
        <v>0.04935185185185185</v>
      </c>
      <c r="Z127" s="22">
        <f t="shared" si="10"/>
        <v>0.0014351851851851852</v>
      </c>
      <c r="AA127" s="26">
        <f t="shared" si="11"/>
        <v>6.944444444444444E-05</v>
      </c>
      <c r="AB127" s="14">
        <f t="shared" si="12"/>
        <v>0.0015046296296296296</v>
      </c>
      <c r="AC127" s="91">
        <f>SUM(AB127:AB128)</f>
        <v>0.0032986111111111254</v>
      </c>
      <c r="AD127" s="83">
        <f>RANK(AC127,$AC$3:$AC$210,1)</f>
        <v>48</v>
      </c>
    </row>
    <row r="128" spans="1:30" ht="13.5" thickBot="1">
      <c r="A128" s="86"/>
      <c r="B128" s="7"/>
      <c r="C128" s="88"/>
      <c r="D128" s="11">
        <v>2</v>
      </c>
      <c r="E128" s="15">
        <v>0.09583333333333333</v>
      </c>
      <c r="F128" s="29"/>
      <c r="G128" s="32"/>
      <c r="H128" s="49"/>
      <c r="I128" s="50"/>
      <c r="J128" s="49"/>
      <c r="K128" s="50">
        <v>2</v>
      </c>
      <c r="L128" s="49"/>
      <c r="M128" s="50"/>
      <c r="N128" s="49">
        <v>2</v>
      </c>
      <c r="O128" s="50"/>
      <c r="P128" s="49"/>
      <c r="Q128" s="50"/>
      <c r="R128" s="49"/>
      <c r="S128" s="50"/>
      <c r="T128" s="49"/>
      <c r="U128" s="50"/>
      <c r="V128" s="49"/>
      <c r="W128" s="50"/>
      <c r="X128" s="49"/>
      <c r="Y128" s="17">
        <v>0.09758101851851853</v>
      </c>
      <c r="Z128" s="23">
        <f t="shared" si="10"/>
        <v>0.0017476851851851993</v>
      </c>
      <c r="AA128" s="27">
        <f t="shared" si="11"/>
        <v>4.6296296296296294E-05</v>
      </c>
      <c r="AB128" s="37">
        <f t="shared" si="12"/>
        <v>0.0017939814814814956</v>
      </c>
      <c r="AC128" s="92"/>
      <c r="AD128" s="84"/>
    </row>
    <row r="129" spans="1:30" ht="13.5" thickBot="1">
      <c r="A129" s="85">
        <v>60</v>
      </c>
      <c r="B129" s="6" t="s">
        <v>163</v>
      </c>
      <c r="C129" s="87"/>
      <c r="D129" s="10">
        <v>1</v>
      </c>
      <c r="E129" s="14">
        <v>0.048263888888888884</v>
      </c>
      <c r="F129" s="28">
        <v>2</v>
      </c>
      <c r="G129" s="31"/>
      <c r="H129" s="45"/>
      <c r="I129" s="46"/>
      <c r="J129" s="45">
        <v>2</v>
      </c>
      <c r="K129" s="46">
        <v>2</v>
      </c>
      <c r="L129" s="45"/>
      <c r="M129" s="46"/>
      <c r="N129" s="45"/>
      <c r="O129" s="46"/>
      <c r="P129" s="45"/>
      <c r="Q129" s="46"/>
      <c r="R129" s="45">
        <v>2</v>
      </c>
      <c r="S129" s="46"/>
      <c r="T129" s="28">
        <v>50</v>
      </c>
      <c r="U129" s="28">
        <v>50</v>
      </c>
      <c r="V129" s="28">
        <v>50</v>
      </c>
      <c r="W129" s="28">
        <v>50</v>
      </c>
      <c r="X129" s="45"/>
      <c r="Y129" s="17">
        <v>0.050034722222222223</v>
      </c>
      <c r="Z129" s="22">
        <f t="shared" si="10"/>
        <v>0.0017708333333333395</v>
      </c>
      <c r="AA129" s="26">
        <f t="shared" si="11"/>
        <v>0.0024074074074074076</v>
      </c>
      <c r="AB129" s="14">
        <f t="shared" si="12"/>
        <v>0.004178240740740747</v>
      </c>
      <c r="AC129" s="91">
        <f>SUM(AB129:AB130)</f>
        <v>0.07579861111111111</v>
      </c>
      <c r="AD129" s="83">
        <f>RANK(AC129,$AC$3:$AC$210,1)</f>
        <v>99</v>
      </c>
    </row>
    <row r="130" spans="1:30" ht="13.5" thickBot="1">
      <c r="A130" s="86"/>
      <c r="B130" s="7"/>
      <c r="C130" s="88"/>
      <c r="D130" s="11">
        <v>2</v>
      </c>
      <c r="E130" s="15">
        <v>0.096875</v>
      </c>
      <c r="F130" s="29"/>
      <c r="G130" s="32"/>
      <c r="H130" s="49"/>
      <c r="I130" s="50"/>
      <c r="J130" s="49"/>
      <c r="K130" s="50">
        <v>2</v>
      </c>
      <c r="L130" s="49"/>
      <c r="M130" s="50"/>
      <c r="N130" s="49"/>
      <c r="O130" s="50">
        <v>2</v>
      </c>
      <c r="P130" s="49"/>
      <c r="Q130" s="50"/>
      <c r="R130" s="49"/>
      <c r="S130" s="50">
        <v>2</v>
      </c>
      <c r="T130" s="28">
        <v>50</v>
      </c>
      <c r="U130" s="50">
        <v>2</v>
      </c>
      <c r="V130" s="28">
        <v>50</v>
      </c>
      <c r="W130" s="28">
        <v>50</v>
      </c>
      <c r="X130" s="49"/>
      <c r="Y130" s="17">
        <v>0.16666666666666666</v>
      </c>
      <c r="Z130" s="23">
        <f t="shared" si="10"/>
        <v>0.06979166666666665</v>
      </c>
      <c r="AA130" s="27">
        <f t="shared" si="11"/>
        <v>0.0018287037037037037</v>
      </c>
      <c r="AB130" s="37">
        <f t="shared" si="12"/>
        <v>0.07162037037037036</v>
      </c>
      <c r="AC130" s="92"/>
      <c r="AD130" s="84"/>
    </row>
    <row r="131" spans="1:30" ht="13.5" thickBot="1">
      <c r="A131" s="85">
        <v>97</v>
      </c>
      <c r="B131" s="6" t="s">
        <v>165</v>
      </c>
      <c r="C131" s="87" t="s">
        <v>13</v>
      </c>
      <c r="D131" s="10">
        <v>1</v>
      </c>
      <c r="E131" s="14">
        <v>0.04895833333333333</v>
      </c>
      <c r="F131" s="28">
        <v>2</v>
      </c>
      <c r="G131" s="31"/>
      <c r="H131" s="45"/>
      <c r="I131" s="46"/>
      <c r="J131" s="45"/>
      <c r="K131" s="46"/>
      <c r="L131" s="45"/>
      <c r="M131" s="46"/>
      <c r="N131" s="45"/>
      <c r="O131" s="46"/>
      <c r="P131" s="45"/>
      <c r="Q131" s="46"/>
      <c r="R131" s="45"/>
      <c r="S131" s="46"/>
      <c r="T131" s="45"/>
      <c r="U131" s="46"/>
      <c r="V131" s="45">
        <v>2</v>
      </c>
      <c r="W131" s="46">
        <v>2</v>
      </c>
      <c r="X131" s="45"/>
      <c r="Y131" s="17">
        <v>0.05077546296296296</v>
      </c>
      <c r="Z131" s="22">
        <f t="shared" si="10"/>
        <v>0.0018171296296296269</v>
      </c>
      <c r="AA131" s="26">
        <f t="shared" si="11"/>
        <v>6.944444444444444E-05</v>
      </c>
      <c r="AB131" s="14">
        <f t="shared" si="12"/>
        <v>0.0018865740740740713</v>
      </c>
      <c r="AC131" s="91">
        <f>SUM(AB131:AB132)</f>
        <v>0.003645833333333351</v>
      </c>
      <c r="AD131" s="83">
        <f>RANK(AC131,$AC$3:$AC$210,1)</f>
        <v>69</v>
      </c>
    </row>
    <row r="132" spans="1:30" ht="13.5" thickBot="1">
      <c r="A132" s="86"/>
      <c r="B132" s="7" t="s">
        <v>113</v>
      </c>
      <c r="C132" s="88"/>
      <c r="D132" s="11">
        <v>2</v>
      </c>
      <c r="E132" s="15">
        <v>0.09652777777777777</v>
      </c>
      <c r="F132" s="29"/>
      <c r="G132" s="32"/>
      <c r="H132" s="49"/>
      <c r="I132" s="50"/>
      <c r="J132" s="49"/>
      <c r="K132" s="50"/>
      <c r="L132" s="49"/>
      <c r="M132" s="50"/>
      <c r="N132" s="49"/>
      <c r="O132" s="50"/>
      <c r="P132" s="49"/>
      <c r="Q132" s="50"/>
      <c r="R132" s="49"/>
      <c r="S132" s="50"/>
      <c r="T132" s="49"/>
      <c r="U132" s="50"/>
      <c r="V132" s="49"/>
      <c r="W132" s="50"/>
      <c r="X132" s="49"/>
      <c r="Y132" s="17">
        <v>0.09828703703703705</v>
      </c>
      <c r="Z132" s="23">
        <f t="shared" si="10"/>
        <v>0.0017592592592592798</v>
      </c>
      <c r="AA132" s="27">
        <f t="shared" si="11"/>
        <v>0</v>
      </c>
      <c r="AB132" s="37">
        <f t="shared" si="12"/>
        <v>0.0017592592592592798</v>
      </c>
      <c r="AC132" s="92"/>
      <c r="AD132" s="84"/>
    </row>
    <row r="133" spans="1:30" ht="13.5" thickBot="1">
      <c r="A133" s="85">
        <v>48</v>
      </c>
      <c r="B133" s="6" t="s">
        <v>166</v>
      </c>
      <c r="C133" s="87"/>
      <c r="D133" s="10">
        <v>1</v>
      </c>
      <c r="E133" s="14">
        <v>0.049305555555555554</v>
      </c>
      <c r="F133" s="28"/>
      <c r="G133" s="31">
        <v>2</v>
      </c>
      <c r="H133" s="45"/>
      <c r="I133" s="46"/>
      <c r="J133" s="45"/>
      <c r="K133" s="46"/>
      <c r="L133" s="45"/>
      <c r="M133" s="46"/>
      <c r="N133" s="45"/>
      <c r="O133" s="46"/>
      <c r="P133" s="45"/>
      <c r="Q133" s="46"/>
      <c r="R133" s="45"/>
      <c r="S133" s="46"/>
      <c r="T133" s="45"/>
      <c r="U133" s="46">
        <v>50</v>
      </c>
      <c r="V133" s="45"/>
      <c r="W133" s="46"/>
      <c r="X133" s="45"/>
      <c r="Y133" s="17">
        <v>0.05125</v>
      </c>
      <c r="Z133" s="22">
        <f t="shared" si="10"/>
        <v>0.001944444444444443</v>
      </c>
      <c r="AA133" s="26">
        <f t="shared" si="11"/>
        <v>0.0006018518518518519</v>
      </c>
      <c r="AB133" s="14">
        <f t="shared" si="12"/>
        <v>0.0025462962962962948</v>
      </c>
      <c r="AC133" s="91">
        <f>SUM(AB133:AB134)</f>
        <v>0.005729166666666657</v>
      </c>
      <c r="AD133" s="83">
        <f>RANK(AC133,$AC$3:$AC$210,1)</f>
        <v>91</v>
      </c>
    </row>
    <row r="134" spans="1:30" ht="13.5" thickBot="1">
      <c r="A134" s="86"/>
      <c r="B134" s="7"/>
      <c r="C134" s="88"/>
      <c r="D134" s="11">
        <v>2</v>
      </c>
      <c r="E134" s="15">
        <v>0.09722222222222222</v>
      </c>
      <c r="F134" s="29"/>
      <c r="G134" s="32"/>
      <c r="H134" s="49"/>
      <c r="I134" s="50"/>
      <c r="J134" s="49"/>
      <c r="K134" s="50">
        <v>2</v>
      </c>
      <c r="L134" s="49"/>
      <c r="M134" s="50"/>
      <c r="N134" s="49"/>
      <c r="O134" s="50">
        <v>2</v>
      </c>
      <c r="P134" s="49">
        <v>2</v>
      </c>
      <c r="Q134" s="50"/>
      <c r="R134" s="49"/>
      <c r="S134" s="50"/>
      <c r="T134" s="28">
        <v>50</v>
      </c>
      <c r="U134" s="50"/>
      <c r="V134" s="28">
        <v>50</v>
      </c>
      <c r="W134" s="50"/>
      <c r="X134" s="49"/>
      <c r="Y134" s="17">
        <v>0.09917824074074073</v>
      </c>
      <c r="Z134" s="23">
        <f t="shared" si="10"/>
        <v>0.0019560185185185097</v>
      </c>
      <c r="AA134" s="27">
        <f t="shared" si="11"/>
        <v>0.0012268518518518518</v>
      </c>
      <c r="AB134" s="37">
        <f t="shared" si="12"/>
        <v>0.0031828703703703615</v>
      </c>
      <c r="AC134" s="92"/>
      <c r="AD134" s="84"/>
    </row>
    <row r="135" spans="1:30" ht="13.5" thickBot="1">
      <c r="A135" s="85">
        <v>447</v>
      </c>
      <c r="B135" s="6" t="s">
        <v>168</v>
      </c>
      <c r="C135" s="87" t="s">
        <v>13</v>
      </c>
      <c r="D135" s="10">
        <v>1</v>
      </c>
      <c r="E135" s="14">
        <v>0.05</v>
      </c>
      <c r="F135" s="28"/>
      <c r="G135" s="31"/>
      <c r="H135" s="45"/>
      <c r="I135" s="46"/>
      <c r="J135" s="45"/>
      <c r="K135" s="46"/>
      <c r="L135" s="45"/>
      <c r="M135" s="46"/>
      <c r="N135" s="45"/>
      <c r="O135" s="46"/>
      <c r="P135" s="45"/>
      <c r="Q135" s="46"/>
      <c r="R135" s="45">
        <v>2</v>
      </c>
      <c r="S135" s="46"/>
      <c r="T135" s="45"/>
      <c r="U135" s="46"/>
      <c r="V135" s="45"/>
      <c r="W135" s="46">
        <v>2</v>
      </c>
      <c r="X135" s="45"/>
      <c r="Y135" s="17">
        <v>0.05162037037037037</v>
      </c>
      <c r="Z135" s="22">
        <f t="shared" si="10"/>
        <v>0.0016203703703703692</v>
      </c>
      <c r="AA135" s="26">
        <f t="shared" si="11"/>
        <v>4.6296296296296294E-05</v>
      </c>
      <c r="AB135" s="14">
        <f t="shared" si="12"/>
        <v>0.0016666666666666655</v>
      </c>
      <c r="AC135" s="91">
        <f>SUM(AB135:AB136)</f>
        <v>0.00333333333333333</v>
      </c>
      <c r="AD135" s="83">
        <f>RANK(AC135,$AC$3:$AC$210,1)</f>
        <v>50</v>
      </c>
    </row>
    <row r="136" spans="1:30" ht="13.5" thickBot="1">
      <c r="A136" s="86"/>
      <c r="B136" s="7" t="s">
        <v>116</v>
      </c>
      <c r="C136" s="88"/>
      <c r="D136" s="11">
        <v>2</v>
      </c>
      <c r="E136" s="15">
        <v>0.09791666666666667</v>
      </c>
      <c r="F136" s="29">
        <v>2</v>
      </c>
      <c r="G136" s="32"/>
      <c r="H136" s="49"/>
      <c r="I136" s="50"/>
      <c r="J136" s="49"/>
      <c r="K136" s="50"/>
      <c r="L136" s="49"/>
      <c r="M136" s="50"/>
      <c r="N136" s="49"/>
      <c r="O136" s="50"/>
      <c r="P136" s="49"/>
      <c r="Q136" s="50"/>
      <c r="R136" s="49"/>
      <c r="S136" s="50"/>
      <c r="T136" s="49"/>
      <c r="U136" s="50"/>
      <c r="V136" s="49"/>
      <c r="W136" s="50"/>
      <c r="X136" s="49"/>
      <c r="Y136" s="17">
        <v>0.09956018518518518</v>
      </c>
      <c r="Z136" s="23">
        <f t="shared" si="10"/>
        <v>0.0016435185185185164</v>
      </c>
      <c r="AA136" s="27">
        <f t="shared" si="11"/>
        <v>2.3148148148148147E-05</v>
      </c>
      <c r="AB136" s="37">
        <f t="shared" si="12"/>
        <v>0.0016666666666666646</v>
      </c>
      <c r="AC136" s="92"/>
      <c r="AD136" s="84"/>
    </row>
    <row r="137" spans="1:30" ht="13.5" thickBot="1">
      <c r="A137" s="85">
        <v>449</v>
      </c>
      <c r="B137" s="6" t="s">
        <v>169</v>
      </c>
      <c r="C137" s="87"/>
      <c r="D137" s="10">
        <v>1</v>
      </c>
      <c r="E137" s="14">
        <v>0.05034722222222222</v>
      </c>
      <c r="F137" s="28"/>
      <c r="G137" s="31"/>
      <c r="H137" s="45"/>
      <c r="I137" s="46"/>
      <c r="J137" s="45"/>
      <c r="K137" s="46"/>
      <c r="L137" s="45"/>
      <c r="M137" s="46"/>
      <c r="N137" s="45"/>
      <c r="O137" s="46"/>
      <c r="P137" s="45"/>
      <c r="Q137" s="46"/>
      <c r="R137" s="45"/>
      <c r="S137" s="46"/>
      <c r="T137" s="45"/>
      <c r="U137" s="46"/>
      <c r="V137" s="45">
        <v>2</v>
      </c>
      <c r="W137" s="46"/>
      <c r="X137" s="45"/>
      <c r="Y137" s="17">
        <v>0.05197916666666667</v>
      </c>
      <c r="Z137" s="22">
        <f t="shared" si="10"/>
        <v>0.0016319444444444497</v>
      </c>
      <c r="AA137" s="26">
        <f t="shared" si="11"/>
        <v>2.3148148148148147E-05</v>
      </c>
      <c r="AB137" s="14">
        <f t="shared" si="12"/>
        <v>0.001655092592592598</v>
      </c>
      <c r="AC137" s="91">
        <f>SUM(AB137:AB138)</f>
        <v>0.0033333333333333322</v>
      </c>
      <c r="AD137" s="83">
        <f>RANK(AC137,$AC$3:$AC$210,1)</f>
        <v>51</v>
      </c>
    </row>
    <row r="138" spans="1:30" ht="13.5" thickBot="1">
      <c r="A138" s="86"/>
      <c r="B138" s="7"/>
      <c r="C138" s="88"/>
      <c r="D138" s="11">
        <v>2</v>
      </c>
      <c r="E138" s="15">
        <v>0.09826388888888889</v>
      </c>
      <c r="F138" s="29">
        <v>2</v>
      </c>
      <c r="G138" s="32"/>
      <c r="H138" s="49"/>
      <c r="I138" s="50"/>
      <c r="J138" s="49"/>
      <c r="K138" s="50"/>
      <c r="L138" s="49"/>
      <c r="M138" s="50"/>
      <c r="N138" s="49"/>
      <c r="O138" s="50">
        <v>2</v>
      </c>
      <c r="P138" s="49"/>
      <c r="Q138" s="50"/>
      <c r="R138" s="49"/>
      <c r="S138" s="50"/>
      <c r="T138" s="49">
        <v>2</v>
      </c>
      <c r="U138" s="50"/>
      <c r="V138" s="49"/>
      <c r="W138" s="50">
        <v>2</v>
      </c>
      <c r="X138" s="49"/>
      <c r="Y138" s="17">
        <v>0.09984953703703703</v>
      </c>
      <c r="Z138" s="23">
        <f t="shared" si="10"/>
        <v>0.0015856481481481416</v>
      </c>
      <c r="AA138" s="27">
        <f t="shared" si="11"/>
        <v>9.259259259259259E-05</v>
      </c>
      <c r="AB138" s="37">
        <f t="shared" si="12"/>
        <v>0.0016782407407407343</v>
      </c>
      <c r="AC138" s="92"/>
      <c r="AD138" s="84"/>
    </row>
    <row r="139" spans="1:30" ht="13.5" thickBot="1">
      <c r="A139" s="85">
        <v>446</v>
      </c>
      <c r="B139" s="6" t="s">
        <v>170</v>
      </c>
      <c r="C139" s="87"/>
      <c r="D139" s="10">
        <v>1</v>
      </c>
      <c r="E139" s="14">
        <v>0.05069444444444445</v>
      </c>
      <c r="F139" s="28"/>
      <c r="G139" s="31"/>
      <c r="H139" s="45"/>
      <c r="I139" s="46"/>
      <c r="J139" s="45"/>
      <c r="K139" s="46"/>
      <c r="L139" s="45"/>
      <c r="M139" s="46"/>
      <c r="N139" s="45"/>
      <c r="O139" s="46"/>
      <c r="P139" s="45">
        <v>2</v>
      </c>
      <c r="Q139" s="46"/>
      <c r="R139" s="45"/>
      <c r="S139" s="46"/>
      <c r="T139" s="45"/>
      <c r="U139" s="46"/>
      <c r="V139" s="45">
        <v>2</v>
      </c>
      <c r="W139" s="46"/>
      <c r="X139" s="45"/>
      <c r="Y139" s="17">
        <v>0.052418981481481476</v>
      </c>
      <c r="Z139" s="22">
        <f t="shared" si="10"/>
        <v>0.0017245370370370244</v>
      </c>
      <c r="AA139" s="26">
        <f t="shared" si="11"/>
        <v>4.6296296296296294E-05</v>
      </c>
      <c r="AB139" s="14">
        <f t="shared" si="12"/>
        <v>0.0017708333333333207</v>
      </c>
      <c r="AC139" s="91">
        <f>SUM(AB139:AB140)</f>
        <v>0.004097222222222224</v>
      </c>
      <c r="AD139" s="83">
        <f>RANK(AC139,$AC$3:$AC$210,1)</f>
        <v>81</v>
      </c>
    </row>
    <row r="140" spans="1:30" ht="13.5" thickBot="1">
      <c r="A140" s="86"/>
      <c r="B140" s="7"/>
      <c r="C140" s="88"/>
      <c r="D140" s="11">
        <v>2</v>
      </c>
      <c r="E140" s="15">
        <v>0.09895833333333333</v>
      </c>
      <c r="F140" s="29"/>
      <c r="G140" s="32"/>
      <c r="H140" s="49"/>
      <c r="I140" s="50"/>
      <c r="J140" s="49"/>
      <c r="K140" s="50"/>
      <c r="L140" s="49"/>
      <c r="M140" s="50"/>
      <c r="N140" s="49"/>
      <c r="O140" s="50"/>
      <c r="P140" s="49"/>
      <c r="Q140" s="50"/>
      <c r="R140" s="49"/>
      <c r="S140" s="50"/>
      <c r="T140" s="49"/>
      <c r="U140" s="50">
        <v>2</v>
      </c>
      <c r="V140" s="28">
        <v>50</v>
      </c>
      <c r="W140" s="50"/>
      <c r="X140" s="49"/>
      <c r="Y140" s="17">
        <v>0.10068287037037038</v>
      </c>
      <c r="Z140" s="23">
        <f t="shared" si="10"/>
        <v>0.0017245370370370522</v>
      </c>
      <c r="AA140" s="27">
        <f t="shared" si="11"/>
        <v>0.0006018518518518519</v>
      </c>
      <c r="AB140" s="37">
        <f t="shared" si="12"/>
        <v>0.002326388888888904</v>
      </c>
      <c r="AC140" s="92"/>
      <c r="AD140" s="84"/>
    </row>
    <row r="141" spans="1:30" ht="13.5" thickBot="1">
      <c r="A141" s="85">
        <v>439</v>
      </c>
      <c r="B141" s="6" t="s">
        <v>183</v>
      </c>
      <c r="C141" s="87" t="s">
        <v>13</v>
      </c>
      <c r="D141" s="10">
        <v>1</v>
      </c>
      <c r="E141" s="14">
        <v>0.05104166666666667</v>
      </c>
      <c r="F141" s="28">
        <v>2</v>
      </c>
      <c r="G141" s="31"/>
      <c r="H141" s="45">
        <v>2</v>
      </c>
      <c r="I141" s="46"/>
      <c r="J141" s="45"/>
      <c r="K141" s="46"/>
      <c r="L141" s="45"/>
      <c r="M141" s="46"/>
      <c r="N141" s="45"/>
      <c r="O141" s="46"/>
      <c r="P141" s="45">
        <v>2</v>
      </c>
      <c r="Q141" s="46"/>
      <c r="R141" s="45"/>
      <c r="S141" s="46">
        <v>2</v>
      </c>
      <c r="T141" s="45"/>
      <c r="U141" s="46">
        <v>2</v>
      </c>
      <c r="V141" s="45">
        <v>2</v>
      </c>
      <c r="W141" s="46">
        <v>2</v>
      </c>
      <c r="X141" s="45"/>
      <c r="Y141" s="17">
        <v>0.05278935185185185</v>
      </c>
      <c r="Z141" s="22">
        <f t="shared" si="10"/>
        <v>0.0017476851851851785</v>
      </c>
      <c r="AA141" s="26">
        <f t="shared" si="11"/>
        <v>0.00016203703703703703</v>
      </c>
      <c r="AB141" s="14">
        <f t="shared" si="12"/>
        <v>0.0019097222222222154</v>
      </c>
      <c r="AC141" s="91">
        <f>SUM(AB141:AB142)</f>
        <v>0.003576388888888897</v>
      </c>
      <c r="AD141" s="83">
        <f>RANK(AC141,$AC$3:$AC$210,1)</f>
        <v>65</v>
      </c>
    </row>
    <row r="142" spans="1:30" ht="13.5" thickBot="1">
      <c r="A142" s="86"/>
      <c r="B142" s="7" t="s">
        <v>85</v>
      </c>
      <c r="C142" s="88"/>
      <c r="D142" s="11">
        <v>2</v>
      </c>
      <c r="E142" s="15">
        <v>0.09930555555555555</v>
      </c>
      <c r="F142" s="29"/>
      <c r="G142" s="32"/>
      <c r="H142" s="49">
        <v>2</v>
      </c>
      <c r="I142" s="50"/>
      <c r="J142" s="49"/>
      <c r="K142" s="50">
        <v>2</v>
      </c>
      <c r="L142" s="49"/>
      <c r="M142" s="50"/>
      <c r="N142" s="49"/>
      <c r="O142" s="50"/>
      <c r="P142" s="49"/>
      <c r="Q142" s="50"/>
      <c r="R142" s="49">
        <v>2</v>
      </c>
      <c r="S142" s="50"/>
      <c r="T142" s="49"/>
      <c r="U142" s="50">
        <v>2</v>
      </c>
      <c r="V142" s="49"/>
      <c r="W142" s="50"/>
      <c r="X142" s="49"/>
      <c r="Y142" s="17">
        <v>0.10087962962962964</v>
      </c>
      <c r="Z142" s="23">
        <f t="shared" si="10"/>
        <v>0.0015740740740740888</v>
      </c>
      <c r="AA142" s="27">
        <f t="shared" si="11"/>
        <v>9.259259259259259E-05</v>
      </c>
      <c r="AB142" s="37">
        <f t="shared" si="12"/>
        <v>0.0016666666666666815</v>
      </c>
      <c r="AC142" s="92"/>
      <c r="AD142" s="84"/>
    </row>
    <row r="143" spans="1:30" ht="13.5" thickBot="1">
      <c r="A143" s="85">
        <v>441</v>
      </c>
      <c r="B143" s="6" t="s">
        <v>172</v>
      </c>
      <c r="C143" s="87"/>
      <c r="D143" s="10">
        <v>1</v>
      </c>
      <c r="E143" s="14">
        <v>0.051388888888888894</v>
      </c>
      <c r="F143" s="28">
        <v>2</v>
      </c>
      <c r="G143" s="31"/>
      <c r="H143" s="45"/>
      <c r="I143" s="46"/>
      <c r="J143" s="45"/>
      <c r="K143" s="46">
        <v>2</v>
      </c>
      <c r="L143" s="45"/>
      <c r="M143" s="46"/>
      <c r="N143" s="45"/>
      <c r="O143" s="46"/>
      <c r="P143" s="45">
        <v>2</v>
      </c>
      <c r="Q143" s="46"/>
      <c r="R143" s="45"/>
      <c r="S143" s="46">
        <v>2</v>
      </c>
      <c r="T143" s="45">
        <v>2</v>
      </c>
      <c r="U143" s="46">
        <v>2</v>
      </c>
      <c r="V143" s="45"/>
      <c r="W143" s="46"/>
      <c r="X143" s="45"/>
      <c r="Y143" s="17">
        <v>0.05322916666666666</v>
      </c>
      <c r="Z143" s="22">
        <f t="shared" si="10"/>
        <v>0.001840277777777767</v>
      </c>
      <c r="AA143" s="26">
        <f t="shared" si="11"/>
        <v>0.0001388888888888889</v>
      </c>
      <c r="AB143" s="14">
        <f t="shared" si="12"/>
        <v>0.001979166666666656</v>
      </c>
      <c r="AC143" s="91">
        <f>SUM(AB143:AB144)</f>
        <v>0.003877314814814794</v>
      </c>
      <c r="AD143" s="83">
        <f>RANK(AC143,$AC$3:$AC$210,1)</f>
        <v>74</v>
      </c>
    </row>
    <row r="144" spans="1:30" ht="13.5" thickBot="1">
      <c r="A144" s="86"/>
      <c r="B144" s="7"/>
      <c r="C144" s="88"/>
      <c r="D144" s="11">
        <v>2</v>
      </c>
      <c r="E144" s="15">
        <v>0.11284722222222222</v>
      </c>
      <c r="F144" s="29"/>
      <c r="G144" s="32"/>
      <c r="H144" s="49"/>
      <c r="I144" s="50"/>
      <c r="J144" s="49">
        <v>2</v>
      </c>
      <c r="K144" s="50"/>
      <c r="L144" s="49"/>
      <c r="M144" s="50"/>
      <c r="N144" s="49"/>
      <c r="O144" s="50"/>
      <c r="P144" s="49"/>
      <c r="Q144" s="50"/>
      <c r="R144" s="49"/>
      <c r="S144" s="50"/>
      <c r="T144" s="49"/>
      <c r="U144" s="50">
        <v>2</v>
      </c>
      <c r="V144" s="49"/>
      <c r="W144" s="50">
        <v>2</v>
      </c>
      <c r="X144" s="49"/>
      <c r="Y144" s="17">
        <v>0.11467592592592592</v>
      </c>
      <c r="Z144" s="23">
        <f t="shared" si="10"/>
        <v>0.0018287037037036935</v>
      </c>
      <c r="AA144" s="27">
        <f t="shared" si="11"/>
        <v>6.944444444444444E-05</v>
      </c>
      <c r="AB144" s="37">
        <f t="shared" si="12"/>
        <v>0.001898148148148138</v>
      </c>
      <c r="AC144" s="92"/>
      <c r="AD144" s="84"/>
    </row>
    <row r="145" spans="1:30" ht="13.5" thickBot="1">
      <c r="A145" s="85">
        <v>442</v>
      </c>
      <c r="B145" s="6" t="s">
        <v>173</v>
      </c>
      <c r="C145" s="87"/>
      <c r="D145" s="10">
        <v>1</v>
      </c>
      <c r="E145" s="14">
        <v>0.051736111111111115</v>
      </c>
      <c r="F145" s="28"/>
      <c r="G145" s="31"/>
      <c r="H145" s="45"/>
      <c r="I145" s="46"/>
      <c r="J145" s="45"/>
      <c r="K145" s="46"/>
      <c r="L145" s="45"/>
      <c r="M145" s="46"/>
      <c r="N145" s="45"/>
      <c r="O145" s="46"/>
      <c r="P145" s="45"/>
      <c r="Q145" s="46"/>
      <c r="R145" s="45"/>
      <c r="S145" s="46"/>
      <c r="T145" s="45"/>
      <c r="U145" s="46">
        <v>2</v>
      </c>
      <c r="V145" s="45"/>
      <c r="W145" s="46"/>
      <c r="X145" s="45"/>
      <c r="Y145" s="17">
        <v>0.05346064814814815</v>
      </c>
      <c r="Z145" s="22">
        <f t="shared" si="10"/>
        <v>0.0017245370370370383</v>
      </c>
      <c r="AA145" s="26">
        <f t="shared" si="11"/>
        <v>2.3148148148148147E-05</v>
      </c>
      <c r="AB145" s="14">
        <f t="shared" si="12"/>
        <v>0.0017476851851851865</v>
      </c>
      <c r="AC145" s="91">
        <f>SUM(AB145:AB146)</f>
        <v>0.003877314814814823</v>
      </c>
      <c r="AD145" s="83">
        <f>RANK(AC145,$AC$3:$AC$210,1)</f>
        <v>75</v>
      </c>
    </row>
    <row r="146" spans="1:30" ht="13.5" thickBot="1">
      <c r="A146" s="86"/>
      <c r="B146" s="7"/>
      <c r="C146" s="88"/>
      <c r="D146" s="11">
        <v>2</v>
      </c>
      <c r="E146" s="15">
        <v>0.1</v>
      </c>
      <c r="F146" s="29"/>
      <c r="G146" s="32"/>
      <c r="H146" s="49">
        <v>2</v>
      </c>
      <c r="I146" s="50"/>
      <c r="J146" s="49"/>
      <c r="K146" s="50">
        <v>2</v>
      </c>
      <c r="L146" s="49"/>
      <c r="M146" s="50"/>
      <c r="N146" s="49"/>
      <c r="O146" s="50"/>
      <c r="P146" s="49"/>
      <c r="Q146" s="50"/>
      <c r="R146" s="49"/>
      <c r="S146" s="50"/>
      <c r="T146" s="49"/>
      <c r="U146" s="50"/>
      <c r="V146" s="49"/>
      <c r="W146" s="50"/>
      <c r="X146" s="49"/>
      <c r="Y146" s="17">
        <v>0.10208333333333335</v>
      </c>
      <c r="Z146" s="23">
        <f t="shared" si="10"/>
        <v>0.00208333333333334</v>
      </c>
      <c r="AA146" s="27">
        <f t="shared" si="11"/>
        <v>4.6296296296296294E-05</v>
      </c>
      <c r="AB146" s="37">
        <f t="shared" si="12"/>
        <v>0.0021296296296296363</v>
      </c>
      <c r="AC146" s="92"/>
      <c r="AD146" s="84"/>
    </row>
    <row r="147" spans="1:30" ht="13.5" thickBot="1">
      <c r="A147" s="85">
        <v>463</v>
      </c>
      <c r="B147" s="6" t="s">
        <v>174</v>
      </c>
      <c r="C147" s="87"/>
      <c r="D147" s="10">
        <v>1</v>
      </c>
      <c r="E147" s="14">
        <v>0.052083333333333336</v>
      </c>
      <c r="F147" s="28">
        <v>2</v>
      </c>
      <c r="G147" s="31">
        <v>2</v>
      </c>
      <c r="H147" s="45"/>
      <c r="I147" s="46"/>
      <c r="J147" s="45"/>
      <c r="K147" s="46"/>
      <c r="L147" s="45"/>
      <c r="M147" s="46"/>
      <c r="N147" s="45">
        <v>2</v>
      </c>
      <c r="O147" s="46">
        <v>2</v>
      </c>
      <c r="P147" s="45">
        <v>2</v>
      </c>
      <c r="Q147" s="46"/>
      <c r="R147" s="45"/>
      <c r="S147" s="46">
        <v>2</v>
      </c>
      <c r="T147" s="45">
        <v>2</v>
      </c>
      <c r="U147" s="46">
        <v>2</v>
      </c>
      <c r="V147" s="45"/>
      <c r="W147" s="46"/>
      <c r="X147" s="45"/>
      <c r="Y147" s="17">
        <v>0.05384259259259259</v>
      </c>
      <c r="Z147" s="22">
        <f t="shared" si="10"/>
        <v>0.001759259259259252</v>
      </c>
      <c r="AA147" s="26">
        <f t="shared" si="11"/>
        <v>0.00018518518518518518</v>
      </c>
      <c r="AB147" s="14">
        <f t="shared" si="12"/>
        <v>0.0019444444444444372</v>
      </c>
      <c r="AC147" s="91">
        <f>SUM(AB147:AB148)</f>
        <v>0.003946759259259271</v>
      </c>
      <c r="AD147" s="83">
        <f>RANK(AC147,$AC$3:$AC$210,1)</f>
        <v>79</v>
      </c>
    </row>
    <row r="148" spans="1:30" ht="13.5" thickBot="1">
      <c r="A148" s="86"/>
      <c r="B148" s="7" t="s">
        <v>83</v>
      </c>
      <c r="C148" s="88"/>
      <c r="D148" s="11">
        <v>2</v>
      </c>
      <c r="E148" s="15">
        <v>0.10034722222222221</v>
      </c>
      <c r="F148" s="29">
        <v>2</v>
      </c>
      <c r="G148" s="32"/>
      <c r="H148" s="49"/>
      <c r="I148" s="50"/>
      <c r="J148" s="49"/>
      <c r="K148" s="50"/>
      <c r="L148" s="49"/>
      <c r="M148" s="50"/>
      <c r="N148" s="49"/>
      <c r="O148" s="50">
        <v>2</v>
      </c>
      <c r="P148" s="49"/>
      <c r="Q148" s="50"/>
      <c r="R148" s="49"/>
      <c r="S148" s="50"/>
      <c r="T148" s="49"/>
      <c r="U148" s="50"/>
      <c r="V148" s="49"/>
      <c r="W148" s="50"/>
      <c r="X148" s="49"/>
      <c r="Y148" s="17">
        <v>0.10230324074074075</v>
      </c>
      <c r="Z148" s="23">
        <f t="shared" si="10"/>
        <v>0.0019560185185185375</v>
      </c>
      <c r="AA148" s="27">
        <f t="shared" si="11"/>
        <v>4.6296296296296294E-05</v>
      </c>
      <c r="AB148" s="37">
        <f t="shared" si="12"/>
        <v>0.002002314814814834</v>
      </c>
      <c r="AC148" s="92"/>
      <c r="AD148" s="84"/>
    </row>
    <row r="149" spans="1:30" ht="13.5" thickBot="1">
      <c r="A149" s="85">
        <v>462</v>
      </c>
      <c r="B149" s="6" t="s">
        <v>175</v>
      </c>
      <c r="C149" s="87"/>
      <c r="D149" s="10">
        <v>1</v>
      </c>
      <c r="E149" s="14">
        <v>0.05243055555555556</v>
      </c>
      <c r="F149" s="28">
        <v>2</v>
      </c>
      <c r="G149" s="31">
        <v>2</v>
      </c>
      <c r="H149" s="45"/>
      <c r="I149" s="46"/>
      <c r="J149" s="45"/>
      <c r="K149" s="46"/>
      <c r="L149" s="45">
        <v>2</v>
      </c>
      <c r="M149" s="46"/>
      <c r="N149" s="45"/>
      <c r="O149" s="46"/>
      <c r="P149" s="45">
        <v>2</v>
      </c>
      <c r="Q149" s="46"/>
      <c r="R149" s="45"/>
      <c r="S149" s="28">
        <v>50</v>
      </c>
      <c r="T149" s="45"/>
      <c r="U149" s="46">
        <v>50</v>
      </c>
      <c r="V149" s="45">
        <v>2</v>
      </c>
      <c r="W149" s="46"/>
      <c r="X149" s="45"/>
      <c r="Y149" s="17">
        <v>0.054641203703703706</v>
      </c>
      <c r="Z149" s="22">
        <f aca="true" t="shared" si="13" ref="Z149:Z186">Y149-E149</f>
        <v>0.002210648148148149</v>
      </c>
      <c r="AA149" s="26">
        <f aca="true" t="shared" si="14" ref="AA149:AA186">TIME(,,SUM(F149:X149))</f>
        <v>0.001273148148148148</v>
      </c>
      <c r="AB149" s="14">
        <f aca="true" t="shared" si="15" ref="AB149:AB186">IF(Y149=0,"23:00:00",Z149+AA149)</f>
        <v>0.0034837962962962973</v>
      </c>
      <c r="AC149" s="91">
        <f>SUM(AB149:AB150)</f>
        <v>0.00606481481481483</v>
      </c>
      <c r="AD149" s="83">
        <f>RANK(AC149,$AC$3:$AC$210,1)</f>
        <v>94</v>
      </c>
    </row>
    <row r="150" spans="1:30" ht="13.5" thickBot="1">
      <c r="A150" s="86"/>
      <c r="B150" s="7"/>
      <c r="C150" s="88"/>
      <c r="D150" s="11">
        <v>2</v>
      </c>
      <c r="E150" s="15">
        <v>0.10069444444444443</v>
      </c>
      <c r="F150" s="29">
        <v>2</v>
      </c>
      <c r="G150" s="32">
        <v>2</v>
      </c>
      <c r="H150" s="49">
        <v>2</v>
      </c>
      <c r="I150" s="50">
        <v>2</v>
      </c>
      <c r="J150" s="49"/>
      <c r="K150" s="50">
        <v>2</v>
      </c>
      <c r="L150" s="49"/>
      <c r="M150" s="50"/>
      <c r="N150" s="49"/>
      <c r="O150" s="50"/>
      <c r="P150" s="49">
        <v>2</v>
      </c>
      <c r="Q150" s="50"/>
      <c r="R150" s="49">
        <v>2</v>
      </c>
      <c r="S150" s="50">
        <v>2</v>
      </c>
      <c r="T150" s="49"/>
      <c r="U150" s="50"/>
      <c r="V150" s="49"/>
      <c r="W150" s="50"/>
      <c r="X150" s="49"/>
      <c r="Y150" s="17">
        <v>0.10309027777777778</v>
      </c>
      <c r="Z150" s="23">
        <f t="shared" si="13"/>
        <v>0.002395833333333347</v>
      </c>
      <c r="AA150" s="27">
        <f t="shared" si="14"/>
        <v>0.00018518518518518518</v>
      </c>
      <c r="AB150" s="37">
        <f t="shared" si="15"/>
        <v>0.0025810185185185324</v>
      </c>
      <c r="AC150" s="92"/>
      <c r="AD150" s="84"/>
    </row>
    <row r="151" spans="1:30" ht="13.5" thickBot="1">
      <c r="A151" s="85">
        <v>458</v>
      </c>
      <c r="B151" s="6" t="s">
        <v>176</v>
      </c>
      <c r="C151" s="87"/>
      <c r="D151" s="10">
        <v>1</v>
      </c>
      <c r="E151" s="14">
        <v>0.05277777777777778</v>
      </c>
      <c r="F151" s="28">
        <v>50</v>
      </c>
      <c r="G151" s="31"/>
      <c r="H151" s="45"/>
      <c r="I151" s="46"/>
      <c r="J151" s="45"/>
      <c r="K151" s="46"/>
      <c r="L151" s="45"/>
      <c r="M151" s="46"/>
      <c r="N151" s="45"/>
      <c r="O151" s="46">
        <v>2</v>
      </c>
      <c r="P151" s="45"/>
      <c r="Q151" s="46"/>
      <c r="R151" s="45">
        <v>2</v>
      </c>
      <c r="S151" s="46"/>
      <c r="T151" s="45">
        <v>2</v>
      </c>
      <c r="U151" s="46"/>
      <c r="V151" s="28">
        <v>50</v>
      </c>
      <c r="W151" s="28">
        <v>50</v>
      </c>
      <c r="X151" s="45"/>
      <c r="Y151" s="17">
        <v>0.05520833333333333</v>
      </c>
      <c r="Z151" s="22">
        <f t="shared" si="13"/>
        <v>0.002430555555555554</v>
      </c>
      <c r="AA151" s="26">
        <f t="shared" si="14"/>
        <v>0.0018055555555555557</v>
      </c>
      <c r="AB151" s="14">
        <f t="shared" si="15"/>
        <v>0.00423611111111111</v>
      </c>
      <c r="AC151" s="91">
        <f>SUM(AB151:AB152)</f>
        <v>0.007037037037037015</v>
      </c>
      <c r="AD151" s="83">
        <f>RANK(AC151,$AC$3:$AC$210,1)</f>
        <v>96</v>
      </c>
    </row>
    <row r="152" spans="1:30" ht="13.5" thickBot="1">
      <c r="A152" s="86"/>
      <c r="B152" s="7"/>
      <c r="C152" s="88"/>
      <c r="D152" s="11">
        <v>2</v>
      </c>
      <c r="E152" s="15">
        <v>0.1013888888888889</v>
      </c>
      <c r="F152" s="29">
        <v>2</v>
      </c>
      <c r="G152" s="32"/>
      <c r="H152" s="49"/>
      <c r="I152" s="50"/>
      <c r="J152" s="49"/>
      <c r="K152" s="50"/>
      <c r="L152" s="49">
        <v>2</v>
      </c>
      <c r="M152" s="50"/>
      <c r="N152" s="49"/>
      <c r="O152" s="50">
        <v>2</v>
      </c>
      <c r="P152" s="49">
        <v>2</v>
      </c>
      <c r="Q152" s="50"/>
      <c r="R152" s="49"/>
      <c r="S152" s="50"/>
      <c r="T152" s="49"/>
      <c r="U152" s="50"/>
      <c r="V152" s="49"/>
      <c r="W152" s="50"/>
      <c r="X152" s="49"/>
      <c r="Y152" s="17">
        <v>0.10409722222222222</v>
      </c>
      <c r="Z152" s="23">
        <f t="shared" si="13"/>
        <v>0.0027083333333333126</v>
      </c>
      <c r="AA152" s="27">
        <f t="shared" si="14"/>
        <v>9.259259259259259E-05</v>
      </c>
      <c r="AB152" s="37">
        <f t="shared" si="15"/>
        <v>0.002800925925925905</v>
      </c>
      <c r="AC152" s="92"/>
      <c r="AD152" s="84"/>
    </row>
    <row r="153" spans="1:30" ht="13.5" thickBot="1">
      <c r="A153" s="85">
        <v>450</v>
      </c>
      <c r="B153" s="6" t="s">
        <v>177</v>
      </c>
      <c r="C153" s="87"/>
      <c r="D153" s="10">
        <v>1</v>
      </c>
      <c r="E153" s="14">
        <v>0.05347222222222222</v>
      </c>
      <c r="F153" s="28">
        <v>2</v>
      </c>
      <c r="G153" s="31"/>
      <c r="H153" s="45"/>
      <c r="I153" s="46"/>
      <c r="J153" s="45"/>
      <c r="K153" s="46"/>
      <c r="L153" s="45"/>
      <c r="M153" s="46">
        <v>2</v>
      </c>
      <c r="N153" s="45"/>
      <c r="O153" s="46"/>
      <c r="P153" s="45"/>
      <c r="Q153" s="46"/>
      <c r="R153" s="45"/>
      <c r="S153" s="46"/>
      <c r="T153" s="45">
        <v>2</v>
      </c>
      <c r="U153" s="28">
        <v>50</v>
      </c>
      <c r="V153" s="28">
        <v>50</v>
      </c>
      <c r="W153" s="28">
        <v>50</v>
      </c>
      <c r="X153" s="45"/>
      <c r="Y153" s="72">
        <v>0.20833333333333334</v>
      </c>
      <c r="Z153" s="22">
        <f t="shared" si="13"/>
        <v>0.15486111111111112</v>
      </c>
      <c r="AA153" s="26">
        <f t="shared" si="14"/>
        <v>0.0018055555555555557</v>
      </c>
      <c r="AB153" s="14">
        <f t="shared" si="15"/>
        <v>0.15666666666666668</v>
      </c>
      <c r="AC153" s="91">
        <f>SUM(AB153:AB154)</f>
        <v>0.1606712962962963</v>
      </c>
      <c r="AD153" s="83">
        <f>RANK(AC153,$AC$3:$AC$210,1)</f>
        <v>102</v>
      </c>
    </row>
    <row r="154" spans="1:30" ht="13.5" thickBot="1">
      <c r="A154" s="86"/>
      <c r="B154" s="7"/>
      <c r="C154" s="88"/>
      <c r="D154" s="11">
        <v>2</v>
      </c>
      <c r="E154" s="15">
        <v>0.11458333333333333</v>
      </c>
      <c r="F154" s="28">
        <v>50</v>
      </c>
      <c r="G154" s="32">
        <v>2</v>
      </c>
      <c r="H154" s="49"/>
      <c r="I154" s="50"/>
      <c r="J154" s="49"/>
      <c r="K154" s="50">
        <v>2</v>
      </c>
      <c r="L154" s="49">
        <v>2</v>
      </c>
      <c r="M154" s="50"/>
      <c r="N154" s="49"/>
      <c r="O154" s="50">
        <v>2</v>
      </c>
      <c r="P154" s="49"/>
      <c r="Q154" s="50"/>
      <c r="R154" s="49"/>
      <c r="S154" s="50"/>
      <c r="T154" s="49">
        <v>2</v>
      </c>
      <c r="U154" s="28">
        <v>50</v>
      </c>
      <c r="V154" s="49">
        <v>2</v>
      </c>
      <c r="W154" s="50">
        <v>2</v>
      </c>
      <c r="X154" s="49"/>
      <c r="Y154" s="17">
        <v>0.11726851851851851</v>
      </c>
      <c r="Z154" s="23">
        <f t="shared" si="13"/>
        <v>0.0026851851851851793</v>
      </c>
      <c r="AA154" s="27">
        <f t="shared" si="14"/>
        <v>0.0013194444444444443</v>
      </c>
      <c r="AB154" s="37">
        <f t="shared" si="15"/>
        <v>0.004004629629629624</v>
      </c>
      <c r="AC154" s="92"/>
      <c r="AD154" s="84"/>
    </row>
    <row r="155" spans="1:30" ht="13.5" thickBot="1">
      <c r="A155" s="85">
        <v>459</v>
      </c>
      <c r="B155" s="6" t="s">
        <v>178</v>
      </c>
      <c r="C155" s="87" t="s">
        <v>13</v>
      </c>
      <c r="D155" s="10">
        <v>1</v>
      </c>
      <c r="E155" s="14">
        <v>0.05381944444444445</v>
      </c>
      <c r="F155" s="28">
        <v>2</v>
      </c>
      <c r="G155" s="31"/>
      <c r="H155" s="45"/>
      <c r="I155" s="46"/>
      <c r="J155" s="45"/>
      <c r="K155" s="46"/>
      <c r="L155" s="45"/>
      <c r="M155" s="46"/>
      <c r="N155" s="45"/>
      <c r="O155" s="46"/>
      <c r="P155" s="45"/>
      <c r="Q155" s="46"/>
      <c r="R155" s="45"/>
      <c r="S155" s="46"/>
      <c r="T155" s="45">
        <v>2</v>
      </c>
      <c r="U155" s="46"/>
      <c r="V155" s="45"/>
      <c r="W155" s="46"/>
      <c r="X155" s="45"/>
      <c r="Y155" s="17">
        <v>0.05534722222222222</v>
      </c>
      <c r="Z155" s="22">
        <f t="shared" si="13"/>
        <v>0.0015277777777777737</v>
      </c>
      <c r="AA155" s="26">
        <f t="shared" si="14"/>
        <v>4.6296296296296294E-05</v>
      </c>
      <c r="AB155" s="14">
        <f t="shared" si="15"/>
        <v>0.00157407407407407</v>
      </c>
      <c r="AC155" s="91">
        <f>SUM(AB155:AB156)</f>
        <v>0.0031944444444444425</v>
      </c>
      <c r="AD155" s="83">
        <f>RANK(AC155,$AC$3:$AC$210,1)</f>
        <v>44</v>
      </c>
    </row>
    <row r="156" spans="1:30" ht="13.5" thickBot="1">
      <c r="A156" s="86"/>
      <c r="B156" s="7" t="s">
        <v>179</v>
      </c>
      <c r="C156" s="88"/>
      <c r="D156" s="11">
        <v>2</v>
      </c>
      <c r="E156" s="15">
        <v>0.10277777777777779</v>
      </c>
      <c r="F156" s="29"/>
      <c r="G156" s="32"/>
      <c r="H156" s="49"/>
      <c r="I156" s="50"/>
      <c r="J156" s="49"/>
      <c r="K156" s="50"/>
      <c r="L156" s="49"/>
      <c r="M156" s="50"/>
      <c r="N156" s="49"/>
      <c r="O156" s="50"/>
      <c r="P156" s="49"/>
      <c r="Q156" s="50">
        <v>2</v>
      </c>
      <c r="R156" s="49"/>
      <c r="S156" s="50"/>
      <c r="T156" s="49">
        <v>2</v>
      </c>
      <c r="U156" s="50"/>
      <c r="V156" s="49"/>
      <c r="W156" s="50">
        <v>2</v>
      </c>
      <c r="X156" s="49"/>
      <c r="Y156" s="17">
        <v>0.10432870370370372</v>
      </c>
      <c r="Z156" s="23">
        <f t="shared" si="13"/>
        <v>0.0015509259259259278</v>
      </c>
      <c r="AA156" s="27">
        <f t="shared" si="14"/>
        <v>6.944444444444444E-05</v>
      </c>
      <c r="AB156" s="37">
        <f t="shared" si="15"/>
        <v>0.0016203703703703723</v>
      </c>
      <c r="AC156" s="92"/>
      <c r="AD156" s="84"/>
    </row>
    <row r="157" spans="1:30" ht="13.5" thickBot="1">
      <c r="A157" s="85">
        <v>461</v>
      </c>
      <c r="B157" s="6" t="s">
        <v>180</v>
      </c>
      <c r="C157" s="87"/>
      <c r="D157" s="10">
        <v>1</v>
      </c>
      <c r="E157" s="14">
        <v>0.05416666666666667</v>
      </c>
      <c r="F157" s="28"/>
      <c r="G157" s="31"/>
      <c r="H157" s="45"/>
      <c r="I157" s="46"/>
      <c r="J157" s="45"/>
      <c r="K157" s="46"/>
      <c r="L157" s="45"/>
      <c r="M157" s="46"/>
      <c r="N157" s="45"/>
      <c r="O157" s="46"/>
      <c r="P157" s="45"/>
      <c r="Q157" s="46"/>
      <c r="R157" s="45"/>
      <c r="S157" s="46"/>
      <c r="T157" s="45">
        <v>2</v>
      </c>
      <c r="U157" s="46"/>
      <c r="V157" s="45">
        <v>2</v>
      </c>
      <c r="W157" s="46"/>
      <c r="X157" s="45"/>
      <c r="Y157" s="17">
        <v>0.055625</v>
      </c>
      <c r="Z157" s="22">
        <f t="shared" si="13"/>
        <v>0.0014583333333333323</v>
      </c>
      <c r="AA157" s="26">
        <f t="shared" si="14"/>
        <v>4.6296296296296294E-05</v>
      </c>
      <c r="AB157" s="14">
        <f t="shared" si="15"/>
        <v>0.0015046296296296285</v>
      </c>
      <c r="AC157" s="91">
        <f>SUM(AB157:AB158)</f>
        <v>0.0029976851851851835</v>
      </c>
      <c r="AD157" s="83">
        <f>RANK(AC157,$AC$3:$AC$210,1)</f>
        <v>33</v>
      </c>
    </row>
    <row r="158" spans="1:30" ht="13.5" thickBot="1">
      <c r="A158" s="86"/>
      <c r="B158" s="7"/>
      <c r="C158" s="88"/>
      <c r="D158" s="11">
        <v>2</v>
      </c>
      <c r="E158" s="15">
        <v>0.103125</v>
      </c>
      <c r="F158" s="29"/>
      <c r="G158" s="32"/>
      <c r="H158" s="49"/>
      <c r="I158" s="50"/>
      <c r="J158" s="49"/>
      <c r="K158" s="50"/>
      <c r="L158" s="49"/>
      <c r="M158" s="50"/>
      <c r="N158" s="49"/>
      <c r="O158" s="50"/>
      <c r="P158" s="49"/>
      <c r="Q158" s="50">
        <v>2</v>
      </c>
      <c r="R158" s="49"/>
      <c r="S158" s="50"/>
      <c r="T158" s="49">
        <v>2</v>
      </c>
      <c r="U158" s="50"/>
      <c r="V158" s="49"/>
      <c r="W158" s="50"/>
      <c r="X158" s="49"/>
      <c r="Y158" s="17">
        <v>0.10457175925925925</v>
      </c>
      <c r="Z158" s="23">
        <f t="shared" si="13"/>
        <v>0.0014467592592592587</v>
      </c>
      <c r="AA158" s="27">
        <f t="shared" si="14"/>
        <v>4.6296296296296294E-05</v>
      </c>
      <c r="AB158" s="37">
        <f t="shared" si="15"/>
        <v>0.001493055555555555</v>
      </c>
      <c r="AC158" s="92"/>
      <c r="AD158" s="84"/>
    </row>
    <row r="159" spans="1:30" ht="13.5" thickBot="1">
      <c r="A159" s="85">
        <v>436</v>
      </c>
      <c r="B159" s="6" t="s">
        <v>181</v>
      </c>
      <c r="C159" s="87" t="s">
        <v>13</v>
      </c>
      <c r="D159" s="10">
        <v>1</v>
      </c>
      <c r="E159" s="14">
        <v>0.05486111111111111</v>
      </c>
      <c r="F159" s="28">
        <v>2</v>
      </c>
      <c r="G159" s="31"/>
      <c r="H159" s="45"/>
      <c r="I159" s="46"/>
      <c r="J159" s="45"/>
      <c r="K159" s="46"/>
      <c r="L159" s="45"/>
      <c r="M159" s="46"/>
      <c r="N159" s="45"/>
      <c r="O159" s="46">
        <v>2</v>
      </c>
      <c r="P159" s="45"/>
      <c r="Q159" s="46"/>
      <c r="R159" s="45"/>
      <c r="S159" s="46"/>
      <c r="T159" s="45">
        <v>2</v>
      </c>
      <c r="U159" s="46"/>
      <c r="V159" s="45"/>
      <c r="W159" s="46"/>
      <c r="X159" s="45"/>
      <c r="Y159" s="17">
        <v>0.0566087962962963</v>
      </c>
      <c r="Z159" s="22">
        <f t="shared" si="13"/>
        <v>0.0017476851851851924</v>
      </c>
      <c r="AA159" s="26">
        <f t="shared" si="14"/>
        <v>6.944444444444444E-05</v>
      </c>
      <c r="AB159" s="14">
        <f t="shared" si="15"/>
        <v>0.0018171296296296368</v>
      </c>
      <c r="AC159" s="91">
        <f>SUM(AB159:AB160)</f>
        <v>0.003900462962962965</v>
      </c>
      <c r="AD159" s="83">
        <f>RANK(AC159,$AC$3:$AC$210,1)</f>
        <v>76</v>
      </c>
    </row>
    <row r="160" spans="1:30" ht="13.5" thickBot="1">
      <c r="A160" s="86"/>
      <c r="B160" s="7" t="s">
        <v>120</v>
      </c>
      <c r="C160" s="88"/>
      <c r="D160" s="11">
        <v>2</v>
      </c>
      <c r="E160" s="15">
        <v>0.10347222222222223</v>
      </c>
      <c r="F160" s="29"/>
      <c r="G160" s="32"/>
      <c r="H160" s="49"/>
      <c r="I160" s="50"/>
      <c r="J160" s="49"/>
      <c r="K160" s="50"/>
      <c r="L160" s="49"/>
      <c r="M160" s="50"/>
      <c r="N160" s="49">
        <v>2</v>
      </c>
      <c r="O160" s="50"/>
      <c r="P160" s="49"/>
      <c r="Q160" s="50"/>
      <c r="R160" s="49">
        <v>2</v>
      </c>
      <c r="S160" s="50"/>
      <c r="T160" s="49"/>
      <c r="U160" s="50"/>
      <c r="V160" s="49"/>
      <c r="W160" s="50"/>
      <c r="X160" s="49"/>
      <c r="Y160" s="17">
        <v>0.10550925925925926</v>
      </c>
      <c r="Z160" s="23">
        <f t="shared" si="13"/>
        <v>0.0020370370370370317</v>
      </c>
      <c r="AA160" s="27">
        <f t="shared" si="14"/>
        <v>4.6296296296296294E-05</v>
      </c>
      <c r="AB160" s="37">
        <f t="shared" si="15"/>
        <v>0.002083333333333328</v>
      </c>
      <c r="AC160" s="92"/>
      <c r="AD160" s="84"/>
    </row>
    <row r="161" spans="1:30" ht="13.5" thickBot="1">
      <c r="A161" s="85">
        <v>433</v>
      </c>
      <c r="B161" s="6" t="s">
        <v>182</v>
      </c>
      <c r="C161" s="87"/>
      <c r="D161" s="10">
        <v>1</v>
      </c>
      <c r="E161" s="14">
        <v>0.05520833333333333</v>
      </c>
      <c r="F161" s="28"/>
      <c r="G161" s="31"/>
      <c r="H161" s="45"/>
      <c r="I161" s="46"/>
      <c r="J161" s="45"/>
      <c r="K161" s="46"/>
      <c r="L161" s="45"/>
      <c r="M161" s="46"/>
      <c r="N161" s="45"/>
      <c r="O161" s="46"/>
      <c r="P161" s="45"/>
      <c r="Q161" s="46"/>
      <c r="R161" s="45"/>
      <c r="S161" s="46"/>
      <c r="T161" s="45"/>
      <c r="U161" s="46"/>
      <c r="V161" s="45"/>
      <c r="W161" s="46">
        <v>2</v>
      </c>
      <c r="X161" s="45"/>
      <c r="Y161" s="17">
        <v>0.05681712962962963</v>
      </c>
      <c r="Z161" s="22">
        <f t="shared" si="13"/>
        <v>0.0016087962962962957</v>
      </c>
      <c r="AA161" s="26">
        <f t="shared" si="14"/>
        <v>2.3148148148148147E-05</v>
      </c>
      <c r="AB161" s="14">
        <f t="shared" si="15"/>
        <v>0.001631944444444444</v>
      </c>
      <c r="AC161" s="91">
        <f>SUM(AB161:AB162)</f>
        <v>0.003425925925925913</v>
      </c>
      <c r="AD161" s="83">
        <f>RANK(AC161,$AC$3:$AC$210,1)</f>
        <v>56</v>
      </c>
    </row>
    <row r="162" spans="1:30" ht="13.5" thickBot="1">
      <c r="A162" s="86"/>
      <c r="B162" s="7"/>
      <c r="C162" s="88"/>
      <c r="D162" s="11">
        <v>2</v>
      </c>
      <c r="E162" s="15">
        <v>0.10381944444444445</v>
      </c>
      <c r="F162" s="29"/>
      <c r="G162" s="32"/>
      <c r="H162" s="49">
        <v>2</v>
      </c>
      <c r="I162" s="50"/>
      <c r="J162" s="49"/>
      <c r="K162" s="50"/>
      <c r="L162" s="49"/>
      <c r="M162" s="50"/>
      <c r="N162" s="49"/>
      <c r="O162" s="50">
        <v>2</v>
      </c>
      <c r="P162" s="49"/>
      <c r="Q162" s="50"/>
      <c r="R162" s="49"/>
      <c r="S162" s="50"/>
      <c r="T162" s="49"/>
      <c r="U162" s="50">
        <v>2</v>
      </c>
      <c r="V162" s="49"/>
      <c r="W162" s="50"/>
      <c r="X162" s="49"/>
      <c r="Y162" s="17">
        <v>0.10554398148148147</v>
      </c>
      <c r="Z162" s="23">
        <f t="shared" si="13"/>
        <v>0.0017245370370370244</v>
      </c>
      <c r="AA162" s="27">
        <f t="shared" si="14"/>
        <v>6.944444444444444E-05</v>
      </c>
      <c r="AB162" s="37">
        <f t="shared" si="15"/>
        <v>0.001793981481481469</v>
      </c>
      <c r="AC162" s="92"/>
      <c r="AD162" s="84"/>
    </row>
    <row r="163" spans="1:30" ht="13.5" thickBot="1">
      <c r="A163" s="85">
        <v>438</v>
      </c>
      <c r="B163" s="6" t="s">
        <v>184</v>
      </c>
      <c r="C163" s="87"/>
      <c r="D163" s="10">
        <v>1</v>
      </c>
      <c r="E163" s="14">
        <v>0.05555555555555555</v>
      </c>
      <c r="F163" s="28"/>
      <c r="G163" s="31"/>
      <c r="H163" s="45"/>
      <c r="I163" s="46"/>
      <c r="J163" s="45"/>
      <c r="K163" s="46"/>
      <c r="L163" s="45"/>
      <c r="M163" s="46"/>
      <c r="N163" s="45"/>
      <c r="O163" s="46"/>
      <c r="P163" s="45"/>
      <c r="Q163" s="46">
        <v>2</v>
      </c>
      <c r="R163" s="45"/>
      <c r="S163" s="46"/>
      <c r="T163" s="45"/>
      <c r="U163" s="46">
        <v>2</v>
      </c>
      <c r="V163" s="45"/>
      <c r="W163" s="46"/>
      <c r="X163" s="45"/>
      <c r="Y163" s="17">
        <v>0.05717592592592593</v>
      </c>
      <c r="Z163" s="22">
        <f t="shared" si="13"/>
        <v>0.0016203703703703762</v>
      </c>
      <c r="AA163" s="26">
        <f t="shared" si="14"/>
        <v>4.6296296296296294E-05</v>
      </c>
      <c r="AB163" s="14">
        <f t="shared" si="15"/>
        <v>0.0016666666666666724</v>
      </c>
      <c r="AC163" s="91">
        <f>SUM(AB163:AB164)</f>
        <v>0.0039236111111111095</v>
      </c>
      <c r="AD163" s="83">
        <f>RANK(AC163,$AC$3:$AC$210,1)</f>
        <v>78</v>
      </c>
    </row>
    <row r="164" spans="1:30" ht="13.5" thickBot="1">
      <c r="A164" s="86"/>
      <c r="B164" s="7"/>
      <c r="C164" s="88"/>
      <c r="D164" s="11">
        <v>2</v>
      </c>
      <c r="E164" s="15">
        <v>0.10416666666666667</v>
      </c>
      <c r="F164" s="29"/>
      <c r="G164" s="32"/>
      <c r="H164" s="49"/>
      <c r="I164" s="50"/>
      <c r="J164" s="49"/>
      <c r="K164" s="50"/>
      <c r="L164" s="49"/>
      <c r="M164" s="50"/>
      <c r="N164" s="49"/>
      <c r="O164" s="50"/>
      <c r="P164" s="49"/>
      <c r="Q164" s="50"/>
      <c r="R164" s="49"/>
      <c r="S164" s="50"/>
      <c r="T164" s="49">
        <v>2</v>
      </c>
      <c r="U164" s="50">
        <v>2</v>
      </c>
      <c r="V164" s="28">
        <v>50</v>
      </c>
      <c r="W164" s="50">
        <v>2</v>
      </c>
      <c r="X164" s="49"/>
      <c r="Y164" s="17">
        <v>0.10577546296296296</v>
      </c>
      <c r="Z164" s="23">
        <f t="shared" si="13"/>
        <v>0.0016087962962962887</v>
      </c>
      <c r="AA164" s="27">
        <f t="shared" si="14"/>
        <v>0.0006481481481481481</v>
      </c>
      <c r="AB164" s="37">
        <f t="shared" si="15"/>
        <v>0.002256944444444437</v>
      </c>
      <c r="AC164" s="92"/>
      <c r="AD164" s="84"/>
    </row>
    <row r="165" spans="1:30" ht="13.5" thickBot="1">
      <c r="A165" s="85">
        <v>434</v>
      </c>
      <c r="B165" s="6" t="s">
        <v>185</v>
      </c>
      <c r="C165" s="87"/>
      <c r="D165" s="10">
        <v>1</v>
      </c>
      <c r="E165" s="14">
        <v>0.05590277777777778</v>
      </c>
      <c r="F165" s="28"/>
      <c r="G165" s="31"/>
      <c r="H165" s="45"/>
      <c r="I165" s="46"/>
      <c r="J165" s="45"/>
      <c r="K165" s="46"/>
      <c r="L165" s="45"/>
      <c r="M165" s="46">
        <v>2</v>
      </c>
      <c r="N165" s="45"/>
      <c r="O165" s="46"/>
      <c r="P165" s="45">
        <v>2</v>
      </c>
      <c r="Q165" s="46"/>
      <c r="R165" s="45"/>
      <c r="S165" s="46"/>
      <c r="T165" s="28">
        <v>50</v>
      </c>
      <c r="U165" s="28">
        <v>50</v>
      </c>
      <c r="V165" s="45"/>
      <c r="W165" s="46">
        <v>2</v>
      </c>
      <c r="X165" s="45"/>
      <c r="Y165" s="17">
        <v>0.057986111111111106</v>
      </c>
      <c r="Z165" s="22">
        <f t="shared" si="13"/>
        <v>0.002083333333333326</v>
      </c>
      <c r="AA165" s="26">
        <f t="shared" si="14"/>
        <v>0.0012268518518518518</v>
      </c>
      <c r="AB165" s="14">
        <f t="shared" si="15"/>
        <v>0.0033101851851851777</v>
      </c>
      <c r="AC165" s="91">
        <f>SUM(AB165:AB166)</f>
        <v>0.005763888888888877</v>
      </c>
      <c r="AD165" s="83">
        <f>RANK(AC165,$AC$3:$AC$210,1)</f>
        <v>92</v>
      </c>
    </row>
    <row r="166" spans="1:30" ht="13.5" thickBot="1">
      <c r="A166" s="86"/>
      <c r="B166" s="7"/>
      <c r="C166" s="88"/>
      <c r="D166" s="11">
        <v>2</v>
      </c>
      <c r="E166" s="15">
        <v>0.10451388888888889</v>
      </c>
      <c r="F166" s="29"/>
      <c r="G166" s="32"/>
      <c r="H166" s="49"/>
      <c r="I166" s="50"/>
      <c r="J166" s="49"/>
      <c r="K166" s="50">
        <v>2</v>
      </c>
      <c r="L166" s="49"/>
      <c r="M166" s="50"/>
      <c r="N166" s="49">
        <v>2</v>
      </c>
      <c r="O166" s="50"/>
      <c r="P166" s="49"/>
      <c r="Q166" s="50"/>
      <c r="R166" s="49"/>
      <c r="S166" s="50"/>
      <c r="T166" s="49"/>
      <c r="U166" s="50">
        <v>2</v>
      </c>
      <c r="V166" s="49">
        <v>2</v>
      </c>
      <c r="W166" s="50">
        <v>2</v>
      </c>
      <c r="X166" s="49"/>
      <c r="Y166" s="17">
        <v>0.10685185185185185</v>
      </c>
      <c r="Z166" s="23">
        <f t="shared" si="13"/>
        <v>0.0023379629629629584</v>
      </c>
      <c r="AA166" s="27">
        <f t="shared" si="14"/>
        <v>0.00011574074074074073</v>
      </c>
      <c r="AB166" s="37">
        <f t="shared" si="15"/>
        <v>0.0024537037037036993</v>
      </c>
      <c r="AC166" s="92"/>
      <c r="AD166" s="84"/>
    </row>
    <row r="167" spans="1:30" ht="13.5" thickBot="1">
      <c r="A167" s="85">
        <v>1</v>
      </c>
      <c r="B167" s="6" t="s">
        <v>186</v>
      </c>
      <c r="C167" s="87" t="s">
        <v>13</v>
      </c>
      <c r="D167" s="10">
        <v>1</v>
      </c>
      <c r="E167" s="14">
        <v>0.06319444444444444</v>
      </c>
      <c r="F167" s="28"/>
      <c r="G167" s="31"/>
      <c r="H167" s="45"/>
      <c r="I167" s="46"/>
      <c r="J167" s="45"/>
      <c r="K167" s="46"/>
      <c r="L167" s="45"/>
      <c r="M167" s="46"/>
      <c r="N167" s="45"/>
      <c r="O167" s="46"/>
      <c r="P167" s="45"/>
      <c r="Q167" s="46"/>
      <c r="R167" s="45"/>
      <c r="S167" s="46"/>
      <c r="T167" s="45"/>
      <c r="U167" s="46"/>
      <c r="V167" s="45"/>
      <c r="W167" s="46"/>
      <c r="X167" s="45"/>
      <c r="Y167" s="17">
        <v>0.20833333333333334</v>
      </c>
      <c r="Z167" s="22">
        <f t="shared" si="13"/>
        <v>0.1451388888888889</v>
      </c>
      <c r="AA167" s="26">
        <f t="shared" si="14"/>
        <v>0</v>
      </c>
      <c r="AB167" s="14">
        <f t="shared" si="15"/>
        <v>0.1451388888888889</v>
      </c>
      <c r="AC167" s="91">
        <f>SUM(AB167:AB168)</f>
        <v>0.14643518518518522</v>
      </c>
      <c r="AD167" s="83">
        <f>RANK(AC167,$AC$3:$AC$210,1)</f>
        <v>101</v>
      </c>
    </row>
    <row r="168" spans="1:30" ht="13.5" thickBot="1">
      <c r="A168" s="86"/>
      <c r="B168" s="7" t="s">
        <v>187</v>
      </c>
      <c r="C168" s="88"/>
      <c r="D168" s="11">
        <v>2</v>
      </c>
      <c r="E168" s="15">
        <v>0.10486111111111111</v>
      </c>
      <c r="F168" s="29"/>
      <c r="G168" s="32"/>
      <c r="H168" s="49"/>
      <c r="I168" s="50"/>
      <c r="J168" s="49"/>
      <c r="K168" s="50"/>
      <c r="L168" s="49"/>
      <c r="M168" s="50"/>
      <c r="N168" s="49"/>
      <c r="O168" s="50"/>
      <c r="P168" s="49"/>
      <c r="Q168" s="50"/>
      <c r="R168" s="49"/>
      <c r="S168" s="50"/>
      <c r="T168" s="49"/>
      <c r="U168" s="50"/>
      <c r="V168" s="49"/>
      <c r="W168" s="28">
        <v>2</v>
      </c>
      <c r="X168" s="49"/>
      <c r="Y168" s="17">
        <v>0.10613425925925928</v>
      </c>
      <c r="Z168" s="23">
        <f t="shared" si="13"/>
        <v>0.0012731481481481621</v>
      </c>
      <c r="AA168" s="27">
        <f t="shared" si="14"/>
        <v>2.3148148148148147E-05</v>
      </c>
      <c r="AB168" s="37">
        <f t="shared" si="15"/>
        <v>0.0012962962962963104</v>
      </c>
      <c r="AC168" s="92"/>
      <c r="AD168" s="84"/>
    </row>
    <row r="169" spans="1:30" ht="13.5" thickBot="1">
      <c r="A169" s="85">
        <v>431</v>
      </c>
      <c r="B169" s="6" t="s">
        <v>188</v>
      </c>
      <c r="C169" s="87"/>
      <c r="D169" s="10">
        <v>1</v>
      </c>
      <c r="E169" s="14">
        <v>0.05694444444444444</v>
      </c>
      <c r="F169" s="28"/>
      <c r="G169" s="31"/>
      <c r="H169" s="45">
        <v>2</v>
      </c>
      <c r="I169" s="46"/>
      <c r="J169" s="45"/>
      <c r="K169" s="46"/>
      <c r="L169" s="45"/>
      <c r="M169" s="46"/>
      <c r="N169" s="45"/>
      <c r="O169" s="46"/>
      <c r="P169" s="45"/>
      <c r="Q169" s="46"/>
      <c r="R169" s="45"/>
      <c r="S169" s="46"/>
      <c r="T169" s="45"/>
      <c r="U169" s="46"/>
      <c r="V169" s="45"/>
      <c r="W169" s="46"/>
      <c r="X169" s="45"/>
      <c r="Y169" s="17">
        <v>0.05833333333333333</v>
      </c>
      <c r="Z169" s="22">
        <f t="shared" si="13"/>
        <v>0.001388888888888884</v>
      </c>
      <c r="AA169" s="26">
        <f t="shared" si="14"/>
        <v>2.3148148148148147E-05</v>
      </c>
      <c r="AB169" s="14">
        <f t="shared" si="15"/>
        <v>0.0014120370370370322</v>
      </c>
      <c r="AC169" s="91">
        <f>SUM(AB169:AB170)</f>
        <v>0.00277777777777777</v>
      </c>
      <c r="AD169" s="83">
        <f>RANK(AC169,$AC$3:$AC$210,1)</f>
        <v>14</v>
      </c>
    </row>
    <row r="170" spans="1:30" ht="13.5" thickBot="1">
      <c r="A170" s="86"/>
      <c r="B170" s="7"/>
      <c r="C170" s="88"/>
      <c r="D170" s="11">
        <v>2</v>
      </c>
      <c r="E170" s="15">
        <v>0.10520833333333333</v>
      </c>
      <c r="F170" s="29"/>
      <c r="G170" s="32"/>
      <c r="H170" s="49"/>
      <c r="I170" s="50"/>
      <c r="J170" s="49"/>
      <c r="K170" s="50"/>
      <c r="L170" s="49"/>
      <c r="M170" s="50"/>
      <c r="N170" s="49"/>
      <c r="O170" s="50"/>
      <c r="P170" s="49"/>
      <c r="Q170" s="50"/>
      <c r="R170" s="49">
        <v>2</v>
      </c>
      <c r="S170" s="50"/>
      <c r="T170" s="49"/>
      <c r="U170" s="50"/>
      <c r="V170" s="49"/>
      <c r="W170" s="50"/>
      <c r="X170" s="49"/>
      <c r="Y170" s="17">
        <v>0.10655092592592592</v>
      </c>
      <c r="Z170" s="23">
        <f t="shared" si="13"/>
        <v>0.0013425925925925897</v>
      </c>
      <c r="AA170" s="27">
        <f t="shared" si="14"/>
        <v>2.3148148148148147E-05</v>
      </c>
      <c r="AB170" s="37">
        <f t="shared" si="15"/>
        <v>0.001365740740740738</v>
      </c>
      <c r="AC170" s="92"/>
      <c r="AD170" s="84"/>
    </row>
    <row r="171" spans="1:30" ht="13.5" thickBot="1">
      <c r="A171" s="85">
        <v>432</v>
      </c>
      <c r="B171" s="6" t="s">
        <v>189</v>
      </c>
      <c r="C171" s="87"/>
      <c r="D171" s="10">
        <v>1</v>
      </c>
      <c r="E171" s="14">
        <v>0.057291666666666664</v>
      </c>
      <c r="F171" s="28"/>
      <c r="G171" s="31"/>
      <c r="H171" s="45">
        <v>2</v>
      </c>
      <c r="I171" s="46"/>
      <c r="J171" s="45"/>
      <c r="K171" s="46">
        <v>2</v>
      </c>
      <c r="L171" s="45"/>
      <c r="M171" s="46"/>
      <c r="N171" s="45"/>
      <c r="O171" s="46"/>
      <c r="P171" s="45"/>
      <c r="Q171" s="46"/>
      <c r="R171" s="45"/>
      <c r="S171" s="46"/>
      <c r="T171" s="45">
        <v>2</v>
      </c>
      <c r="U171" s="46"/>
      <c r="V171" s="45"/>
      <c r="W171" s="46">
        <v>2</v>
      </c>
      <c r="X171" s="45"/>
      <c r="Y171" s="17">
        <v>0.058541666666666665</v>
      </c>
      <c r="Z171" s="22">
        <f t="shared" si="13"/>
        <v>0.0012500000000000011</v>
      </c>
      <c r="AA171" s="26">
        <f t="shared" si="14"/>
        <v>9.259259259259259E-05</v>
      </c>
      <c r="AB171" s="14">
        <f t="shared" si="15"/>
        <v>0.0013425925925925938</v>
      </c>
      <c r="AC171" s="91">
        <f>SUM(AB171:AB172)</f>
        <v>0.002662037037037039</v>
      </c>
      <c r="AD171" s="83">
        <f>RANK(AC171,$AC$3:$AC$210,1)</f>
        <v>6</v>
      </c>
    </row>
    <row r="172" spans="1:30" ht="13.5" thickBot="1">
      <c r="A172" s="86"/>
      <c r="B172" s="7"/>
      <c r="C172" s="88"/>
      <c r="D172" s="11">
        <v>2</v>
      </c>
      <c r="E172" s="15">
        <v>0.10555555555555556</v>
      </c>
      <c r="F172" s="29"/>
      <c r="G172" s="32"/>
      <c r="H172" s="49"/>
      <c r="I172" s="50"/>
      <c r="J172" s="49"/>
      <c r="K172" s="50"/>
      <c r="L172" s="49"/>
      <c r="M172" s="50"/>
      <c r="N172" s="49"/>
      <c r="O172" s="50"/>
      <c r="P172" s="49"/>
      <c r="Q172" s="50"/>
      <c r="R172" s="49">
        <v>2</v>
      </c>
      <c r="S172" s="50"/>
      <c r="T172" s="49">
        <v>2</v>
      </c>
      <c r="U172" s="50">
        <v>2</v>
      </c>
      <c r="V172" s="49"/>
      <c r="W172" s="50"/>
      <c r="X172" s="49"/>
      <c r="Y172" s="17">
        <v>0.10680555555555556</v>
      </c>
      <c r="Z172" s="23">
        <f t="shared" si="13"/>
        <v>0.0012500000000000011</v>
      </c>
      <c r="AA172" s="27">
        <f t="shared" si="14"/>
        <v>6.944444444444444E-05</v>
      </c>
      <c r="AB172" s="37">
        <f t="shared" si="15"/>
        <v>0.0013194444444444456</v>
      </c>
      <c r="AC172" s="92"/>
      <c r="AD172" s="84"/>
    </row>
    <row r="173" spans="1:30" ht="13.5" thickBot="1">
      <c r="A173" s="85">
        <v>11</v>
      </c>
      <c r="B173" s="6" t="s">
        <v>241</v>
      </c>
      <c r="C173" s="87"/>
      <c r="D173" s="10">
        <v>1</v>
      </c>
      <c r="E173" s="14">
        <v>0.057638888888888885</v>
      </c>
      <c r="F173" s="28"/>
      <c r="G173" s="31"/>
      <c r="H173" s="45"/>
      <c r="I173" s="46"/>
      <c r="J173" s="45"/>
      <c r="K173" s="46"/>
      <c r="L173" s="45"/>
      <c r="M173" s="46"/>
      <c r="N173" s="45"/>
      <c r="O173" s="46"/>
      <c r="P173" s="45"/>
      <c r="Q173" s="46"/>
      <c r="R173" s="45">
        <v>2</v>
      </c>
      <c r="S173" s="46"/>
      <c r="T173" s="45">
        <v>2</v>
      </c>
      <c r="U173" s="46"/>
      <c r="V173" s="45"/>
      <c r="W173" s="46"/>
      <c r="X173" s="45"/>
      <c r="Y173" s="17">
        <v>0.05903935185185185</v>
      </c>
      <c r="Z173" s="22">
        <f t="shared" si="13"/>
        <v>0.0014004629629629645</v>
      </c>
      <c r="AA173" s="26">
        <f t="shared" si="14"/>
        <v>4.6296296296296294E-05</v>
      </c>
      <c r="AB173" s="14">
        <f t="shared" si="15"/>
        <v>0.0014467592592592607</v>
      </c>
      <c r="AC173" s="91">
        <f>SUM(AB173:AB174)</f>
        <v>0.002905092592592588</v>
      </c>
      <c r="AD173" s="83">
        <f>RANK(AC173,$AC$3:$AC$210,1)</f>
        <v>26</v>
      </c>
    </row>
    <row r="174" spans="1:30" ht="13.5" thickBot="1">
      <c r="A174" s="86"/>
      <c r="B174" s="7"/>
      <c r="C174" s="88"/>
      <c r="D174" s="11">
        <v>2</v>
      </c>
      <c r="E174" s="15">
        <v>0.10590277777777778</v>
      </c>
      <c r="F174" s="29"/>
      <c r="G174" s="32"/>
      <c r="H174" s="49">
        <v>2</v>
      </c>
      <c r="I174" s="50"/>
      <c r="J174" s="49"/>
      <c r="K174" s="50"/>
      <c r="L174" s="49"/>
      <c r="M174" s="50"/>
      <c r="N174" s="49"/>
      <c r="O174" s="50"/>
      <c r="P174" s="49"/>
      <c r="Q174" s="50"/>
      <c r="R174" s="49"/>
      <c r="S174" s="50"/>
      <c r="T174" s="49"/>
      <c r="U174" s="50"/>
      <c r="V174" s="49"/>
      <c r="W174" s="50">
        <v>2</v>
      </c>
      <c r="X174" s="49"/>
      <c r="Y174" s="17">
        <v>0.10731481481481481</v>
      </c>
      <c r="Z174" s="23">
        <f t="shared" si="13"/>
        <v>0.001412037037037031</v>
      </c>
      <c r="AA174" s="27">
        <f t="shared" si="14"/>
        <v>4.6296296296296294E-05</v>
      </c>
      <c r="AB174" s="37">
        <f t="shared" si="15"/>
        <v>0.0014583333333333273</v>
      </c>
      <c r="AC174" s="92"/>
      <c r="AD174" s="84"/>
    </row>
    <row r="175" spans="1:30" ht="13.5" thickBot="1">
      <c r="A175" s="85">
        <v>30</v>
      </c>
      <c r="B175" s="6" t="s">
        <v>190</v>
      </c>
      <c r="C175" s="87"/>
      <c r="D175" s="10">
        <v>1</v>
      </c>
      <c r="E175" s="14">
        <v>0.057986111111111106</v>
      </c>
      <c r="F175" s="28"/>
      <c r="G175" s="31"/>
      <c r="H175" s="45"/>
      <c r="I175" s="46"/>
      <c r="J175" s="45"/>
      <c r="K175" s="46"/>
      <c r="L175" s="45"/>
      <c r="M175" s="46"/>
      <c r="N175" s="45"/>
      <c r="O175" s="46"/>
      <c r="P175" s="45"/>
      <c r="Q175" s="46"/>
      <c r="R175" s="45"/>
      <c r="S175" s="46">
        <v>2</v>
      </c>
      <c r="T175" s="45">
        <v>2</v>
      </c>
      <c r="U175" s="46"/>
      <c r="V175" s="45"/>
      <c r="W175" s="46"/>
      <c r="X175" s="45"/>
      <c r="Y175" s="17">
        <v>0.059456018518518526</v>
      </c>
      <c r="Z175" s="22">
        <f t="shared" si="13"/>
        <v>0.0014699074074074198</v>
      </c>
      <c r="AA175" s="26">
        <f t="shared" si="14"/>
        <v>4.6296296296296294E-05</v>
      </c>
      <c r="AB175" s="14">
        <f t="shared" si="15"/>
        <v>0.001516203703703716</v>
      </c>
      <c r="AC175" s="91">
        <f>SUM(AB175:AB176)</f>
        <v>2.4543171296296293</v>
      </c>
      <c r="AD175" s="83">
        <f>RANK(AC175,$AC$3:$AC$210,1)</f>
        <v>104</v>
      </c>
    </row>
    <row r="176" spans="1:30" ht="13.5" thickBot="1">
      <c r="A176" s="86"/>
      <c r="B176" s="7"/>
      <c r="C176" s="88"/>
      <c r="D176" s="11">
        <v>2</v>
      </c>
      <c r="E176" s="15">
        <v>0.10625</v>
      </c>
      <c r="F176" s="29"/>
      <c r="G176" s="32"/>
      <c r="H176" s="49"/>
      <c r="I176" s="50"/>
      <c r="J176" s="49"/>
      <c r="K176" s="50"/>
      <c r="L176" s="49"/>
      <c r="M176" s="50"/>
      <c r="N176" s="49"/>
      <c r="O176" s="50"/>
      <c r="P176" s="49"/>
      <c r="Q176" s="50"/>
      <c r="R176" s="49"/>
      <c r="S176" s="50"/>
      <c r="T176" s="49">
        <v>2</v>
      </c>
      <c r="U176" s="50"/>
      <c r="V176" s="49"/>
      <c r="W176" s="50"/>
      <c r="X176" s="49"/>
      <c r="Y176" s="17">
        <v>2.5590277777777777</v>
      </c>
      <c r="Z176" s="23">
        <f t="shared" si="13"/>
        <v>2.4527777777777775</v>
      </c>
      <c r="AA176" s="27">
        <f t="shared" si="14"/>
        <v>2.3148148148148147E-05</v>
      </c>
      <c r="AB176" s="37">
        <f t="shared" si="15"/>
        <v>2.4528009259259256</v>
      </c>
      <c r="AC176" s="92"/>
      <c r="AD176" s="84"/>
    </row>
    <row r="177" spans="1:30" ht="13.5" thickBot="1">
      <c r="A177" s="85">
        <v>28</v>
      </c>
      <c r="B177" s="6" t="s">
        <v>191</v>
      </c>
      <c r="C177" s="87"/>
      <c r="D177" s="10">
        <v>1</v>
      </c>
      <c r="E177" s="14">
        <v>0.05833333333333333</v>
      </c>
      <c r="F177" s="28"/>
      <c r="G177" s="31"/>
      <c r="H177" s="45"/>
      <c r="I177" s="46"/>
      <c r="J177" s="45"/>
      <c r="K177" s="46"/>
      <c r="L177" s="45"/>
      <c r="M177" s="46"/>
      <c r="N177" s="45"/>
      <c r="O177" s="46"/>
      <c r="P177" s="45"/>
      <c r="Q177" s="46"/>
      <c r="R177" s="45">
        <v>2</v>
      </c>
      <c r="S177" s="46"/>
      <c r="T177" s="45"/>
      <c r="U177" s="46">
        <v>2</v>
      </c>
      <c r="V177" s="45">
        <v>2</v>
      </c>
      <c r="W177" s="46"/>
      <c r="X177" s="45"/>
      <c r="Y177" s="17">
        <v>0.05978009259259259</v>
      </c>
      <c r="Z177" s="22">
        <f t="shared" si="13"/>
        <v>0.0014467592592592657</v>
      </c>
      <c r="AA177" s="26">
        <f t="shared" si="14"/>
        <v>6.944444444444444E-05</v>
      </c>
      <c r="AB177" s="14">
        <f t="shared" si="15"/>
        <v>0.0015162037037037101</v>
      </c>
      <c r="AC177" s="91">
        <f>SUM(AB177:AB178)</f>
        <v>0.003020833333333331</v>
      </c>
      <c r="AD177" s="83">
        <f>RANK(AC177,$AC$3:$AC$210,1)</f>
        <v>35</v>
      </c>
    </row>
    <row r="178" spans="1:30" ht="13.5" thickBot="1">
      <c r="A178" s="86"/>
      <c r="B178" s="7"/>
      <c r="C178" s="88"/>
      <c r="D178" s="11">
        <v>2</v>
      </c>
      <c r="E178" s="15">
        <v>0.10659722222222223</v>
      </c>
      <c r="F178" s="29"/>
      <c r="G178" s="32"/>
      <c r="H178" s="49"/>
      <c r="I178" s="50"/>
      <c r="J178" s="49"/>
      <c r="K178" s="50"/>
      <c r="L178" s="49"/>
      <c r="M178" s="50"/>
      <c r="N178" s="49"/>
      <c r="O178" s="50"/>
      <c r="P178" s="49"/>
      <c r="Q178" s="50"/>
      <c r="R178" s="49"/>
      <c r="S178" s="50"/>
      <c r="T178" s="49"/>
      <c r="U178" s="50">
        <v>2</v>
      </c>
      <c r="V178" s="49"/>
      <c r="W178" s="50"/>
      <c r="X178" s="49"/>
      <c r="Y178" s="17">
        <v>0.1080787037037037</v>
      </c>
      <c r="Z178" s="23">
        <f t="shared" si="13"/>
        <v>0.0014814814814814725</v>
      </c>
      <c r="AA178" s="27">
        <f t="shared" si="14"/>
        <v>2.3148148148148147E-05</v>
      </c>
      <c r="AB178" s="37">
        <f t="shared" si="15"/>
        <v>0.0015046296296296207</v>
      </c>
      <c r="AC178" s="92"/>
      <c r="AD178" s="84"/>
    </row>
    <row r="179" spans="1:30" ht="13.5" thickBot="1">
      <c r="A179" s="85">
        <v>58</v>
      </c>
      <c r="B179" s="6" t="s">
        <v>192</v>
      </c>
      <c r="C179" s="87"/>
      <c r="D179" s="10">
        <v>1</v>
      </c>
      <c r="E179" s="14">
        <v>0.05868055555555555</v>
      </c>
      <c r="F179" s="28"/>
      <c r="G179" s="31"/>
      <c r="H179" s="45"/>
      <c r="I179" s="46"/>
      <c r="J179" s="45"/>
      <c r="K179" s="46"/>
      <c r="L179" s="45"/>
      <c r="M179" s="46"/>
      <c r="N179" s="45"/>
      <c r="O179" s="46"/>
      <c r="P179" s="45"/>
      <c r="Q179" s="46">
        <v>2</v>
      </c>
      <c r="R179" s="45">
        <v>2</v>
      </c>
      <c r="S179" s="46"/>
      <c r="T179" s="45"/>
      <c r="U179" s="46">
        <v>2</v>
      </c>
      <c r="V179" s="45"/>
      <c r="W179" s="46">
        <v>2</v>
      </c>
      <c r="X179" s="45"/>
      <c r="Y179" s="17">
        <v>0.060057870370370366</v>
      </c>
      <c r="Z179" s="22">
        <f t="shared" si="13"/>
        <v>0.0013773148148148173</v>
      </c>
      <c r="AA179" s="26">
        <f t="shared" si="14"/>
        <v>9.259259259259259E-05</v>
      </c>
      <c r="AB179" s="14">
        <f t="shared" si="15"/>
        <v>0.00146990740740741</v>
      </c>
      <c r="AC179" s="91">
        <f>SUM(AB179:AB180)</f>
        <v>0.0028703703703703756</v>
      </c>
      <c r="AD179" s="83">
        <f>RANK(AC179,$AC$3:$AC$210,1)</f>
        <v>23</v>
      </c>
    </row>
    <row r="180" spans="1:30" ht="13.5" thickBot="1">
      <c r="A180" s="86"/>
      <c r="B180" s="7"/>
      <c r="C180" s="88"/>
      <c r="D180" s="11">
        <v>2</v>
      </c>
      <c r="E180" s="15">
        <v>0.10694444444444444</v>
      </c>
      <c r="F180" s="29"/>
      <c r="G180" s="32"/>
      <c r="H180" s="49"/>
      <c r="I180" s="50"/>
      <c r="J180" s="49"/>
      <c r="K180" s="50">
        <v>2</v>
      </c>
      <c r="L180" s="49"/>
      <c r="M180" s="50"/>
      <c r="N180" s="49"/>
      <c r="O180" s="50"/>
      <c r="P180" s="49"/>
      <c r="Q180" s="50"/>
      <c r="R180" s="49"/>
      <c r="S180" s="50"/>
      <c r="T180" s="49"/>
      <c r="U180" s="50"/>
      <c r="V180" s="49"/>
      <c r="W180" s="50"/>
      <c r="X180" s="49"/>
      <c r="Y180" s="17">
        <v>0.10832175925925926</v>
      </c>
      <c r="Z180" s="23">
        <f t="shared" si="13"/>
        <v>0.0013773148148148173</v>
      </c>
      <c r="AA180" s="27">
        <f t="shared" si="14"/>
        <v>2.3148148148148147E-05</v>
      </c>
      <c r="AB180" s="37">
        <f t="shared" si="15"/>
        <v>0.0014004629629629655</v>
      </c>
      <c r="AC180" s="92"/>
      <c r="AD180" s="84"/>
    </row>
    <row r="181" spans="1:30" ht="13.5" thickBot="1">
      <c r="A181" s="85">
        <v>12</v>
      </c>
      <c r="B181" s="6" t="s">
        <v>193</v>
      </c>
      <c r="C181" s="87"/>
      <c r="D181" s="10">
        <v>1</v>
      </c>
      <c r="E181" s="14">
        <v>0.05902777777777778</v>
      </c>
      <c r="F181" s="28"/>
      <c r="G181" s="31"/>
      <c r="H181" s="45">
        <v>2</v>
      </c>
      <c r="I181" s="46"/>
      <c r="J181" s="45"/>
      <c r="K181" s="46"/>
      <c r="L181" s="45"/>
      <c r="M181" s="46">
        <v>2</v>
      </c>
      <c r="N181" s="45"/>
      <c r="O181" s="46"/>
      <c r="P181" s="45"/>
      <c r="Q181" s="46"/>
      <c r="R181" s="45"/>
      <c r="S181" s="46"/>
      <c r="T181" s="45">
        <v>2</v>
      </c>
      <c r="U181" s="46"/>
      <c r="V181" s="45"/>
      <c r="W181" s="46"/>
      <c r="X181" s="45"/>
      <c r="Y181" s="17">
        <v>0.060960648148148146</v>
      </c>
      <c r="Z181" s="22">
        <f t="shared" si="13"/>
        <v>0.0019328703703703626</v>
      </c>
      <c r="AA181" s="26">
        <f t="shared" si="14"/>
        <v>6.944444444444444E-05</v>
      </c>
      <c r="AB181" s="14">
        <f t="shared" si="15"/>
        <v>0.002002314814814807</v>
      </c>
      <c r="AC181" s="91">
        <f>SUM(AB181:AB182)</f>
        <v>0.0036226851851851646</v>
      </c>
      <c r="AD181" s="83">
        <f>RANK(AC181,$AC$3:$AC$210,1)</f>
        <v>68</v>
      </c>
    </row>
    <row r="182" spans="1:30" ht="13.5" thickBot="1">
      <c r="A182" s="86"/>
      <c r="B182" s="7"/>
      <c r="C182" s="88"/>
      <c r="D182" s="11">
        <v>2</v>
      </c>
      <c r="E182" s="15">
        <v>0.10729166666666667</v>
      </c>
      <c r="F182" s="29"/>
      <c r="G182" s="32"/>
      <c r="H182" s="49"/>
      <c r="I182" s="50"/>
      <c r="J182" s="49"/>
      <c r="K182" s="50">
        <v>2</v>
      </c>
      <c r="L182" s="49"/>
      <c r="M182" s="50"/>
      <c r="N182" s="49"/>
      <c r="O182" s="50"/>
      <c r="P182" s="49"/>
      <c r="Q182" s="50"/>
      <c r="R182" s="49"/>
      <c r="S182" s="50"/>
      <c r="T182" s="49"/>
      <c r="U182" s="50"/>
      <c r="V182" s="49"/>
      <c r="W182" s="50">
        <v>2</v>
      </c>
      <c r="X182" s="49"/>
      <c r="Y182" s="17">
        <v>0.10886574074074074</v>
      </c>
      <c r="Z182" s="23">
        <f t="shared" si="13"/>
        <v>0.001574074074074061</v>
      </c>
      <c r="AA182" s="27">
        <f t="shared" si="14"/>
        <v>4.6296296296296294E-05</v>
      </c>
      <c r="AB182" s="37">
        <f t="shared" si="15"/>
        <v>0.0016203703703703573</v>
      </c>
      <c r="AC182" s="92"/>
      <c r="AD182" s="84"/>
    </row>
    <row r="183" spans="1:30" ht="13.5" thickBot="1">
      <c r="A183" s="85">
        <v>25</v>
      </c>
      <c r="B183" s="6" t="s">
        <v>195</v>
      </c>
      <c r="C183" s="87"/>
      <c r="D183" s="10">
        <v>1</v>
      </c>
      <c r="E183" s="14">
        <v>0.060069444444444446</v>
      </c>
      <c r="F183" s="28"/>
      <c r="G183" s="31"/>
      <c r="H183" s="45"/>
      <c r="I183" s="46"/>
      <c r="J183" s="45"/>
      <c r="K183" s="46"/>
      <c r="L183" s="45"/>
      <c r="M183" s="46"/>
      <c r="N183" s="45"/>
      <c r="O183" s="46"/>
      <c r="P183" s="45">
        <v>2</v>
      </c>
      <c r="Q183" s="46">
        <v>2</v>
      </c>
      <c r="R183" s="45"/>
      <c r="S183" s="46"/>
      <c r="T183" s="45">
        <v>2</v>
      </c>
      <c r="U183" s="46">
        <v>2</v>
      </c>
      <c r="V183" s="45"/>
      <c r="W183" s="46"/>
      <c r="X183" s="45"/>
      <c r="Y183" s="17">
        <v>0.06150462962962963</v>
      </c>
      <c r="Z183" s="22">
        <f t="shared" si="13"/>
        <v>0.0014351851851851852</v>
      </c>
      <c r="AA183" s="26">
        <f t="shared" si="14"/>
        <v>9.259259259259259E-05</v>
      </c>
      <c r="AB183" s="14">
        <f t="shared" si="15"/>
        <v>0.0015277777777777779</v>
      </c>
      <c r="AC183" s="91">
        <f>SUM(AB183:AB184)</f>
        <v>0.003020833333333335</v>
      </c>
      <c r="AD183" s="83">
        <f>RANK(AC183,$AC$3:$AC$210,1)</f>
        <v>36</v>
      </c>
    </row>
    <row r="184" spans="1:30" ht="13.5" thickBot="1">
      <c r="A184" s="86"/>
      <c r="B184" s="7"/>
      <c r="C184" s="88"/>
      <c r="D184" s="11">
        <v>2</v>
      </c>
      <c r="E184" s="15">
        <v>0.10798611111111112</v>
      </c>
      <c r="F184" s="29"/>
      <c r="G184" s="32"/>
      <c r="H184" s="49"/>
      <c r="I184" s="50"/>
      <c r="J184" s="49"/>
      <c r="K184" s="50"/>
      <c r="L184" s="49"/>
      <c r="M184" s="50"/>
      <c r="N184" s="49"/>
      <c r="O184" s="50"/>
      <c r="P184" s="49"/>
      <c r="Q184" s="50"/>
      <c r="R184" s="49"/>
      <c r="S184" s="50"/>
      <c r="T184" s="49">
        <v>2</v>
      </c>
      <c r="U184" s="50">
        <v>2</v>
      </c>
      <c r="V184" s="49">
        <v>2</v>
      </c>
      <c r="W184" s="50">
        <v>2</v>
      </c>
      <c r="X184" s="49"/>
      <c r="Y184" s="17">
        <v>0.10938657407407408</v>
      </c>
      <c r="Z184" s="23">
        <f t="shared" si="13"/>
        <v>0.0014004629629629645</v>
      </c>
      <c r="AA184" s="27">
        <f t="shared" si="14"/>
        <v>9.259259259259259E-05</v>
      </c>
      <c r="AB184" s="37">
        <f t="shared" si="15"/>
        <v>0.0014930555555555571</v>
      </c>
      <c r="AC184" s="92"/>
      <c r="AD184" s="84"/>
    </row>
    <row r="185" spans="1:30" ht="13.5" thickBot="1">
      <c r="A185" s="85">
        <v>32</v>
      </c>
      <c r="B185" s="6" t="s">
        <v>52</v>
      </c>
      <c r="C185" s="87"/>
      <c r="D185" s="10">
        <v>1</v>
      </c>
      <c r="E185" s="14">
        <v>0.06041666666666667</v>
      </c>
      <c r="F185" s="28">
        <v>2</v>
      </c>
      <c r="G185" s="31"/>
      <c r="H185" s="45"/>
      <c r="I185" s="46"/>
      <c r="J185" s="45"/>
      <c r="K185" s="46"/>
      <c r="L185" s="45"/>
      <c r="M185" s="46"/>
      <c r="N185" s="45"/>
      <c r="O185" s="46"/>
      <c r="P185" s="45"/>
      <c r="Q185" s="46">
        <v>2</v>
      </c>
      <c r="R185" s="45"/>
      <c r="S185" s="46">
        <v>2</v>
      </c>
      <c r="T185" s="45">
        <v>2</v>
      </c>
      <c r="U185" s="46">
        <v>2</v>
      </c>
      <c r="V185" s="45"/>
      <c r="W185" s="46">
        <v>2</v>
      </c>
      <c r="X185" s="45"/>
      <c r="Y185" s="17">
        <v>0.06175925925925926</v>
      </c>
      <c r="Z185" s="22">
        <f t="shared" si="13"/>
        <v>0.0013425925925925897</v>
      </c>
      <c r="AA185" s="26">
        <f t="shared" si="14"/>
        <v>0.0001388888888888889</v>
      </c>
      <c r="AB185" s="14">
        <f t="shared" si="15"/>
        <v>0.0014814814814814786</v>
      </c>
      <c r="AC185" s="91">
        <f>SUM(AB185:AB186)</f>
        <v>0.0028240740740740713</v>
      </c>
      <c r="AD185" s="83">
        <f>RANK(AC185,$AC$3:$AC$210,1)</f>
        <v>20</v>
      </c>
    </row>
    <row r="186" spans="1:30" ht="13.5" thickBot="1">
      <c r="A186" s="86"/>
      <c r="B186" s="7"/>
      <c r="C186" s="88"/>
      <c r="D186" s="11">
        <v>2</v>
      </c>
      <c r="E186" s="15">
        <v>0.10833333333333334</v>
      </c>
      <c r="F186" s="29"/>
      <c r="G186" s="32"/>
      <c r="H186" s="49"/>
      <c r="I186" s="50"/>
      <c r="J186" s="49"/>
      <c r="K186" s="50">
        <v>2</v>
      </c>
      <c r="L186" s="49"/>
      <c r="M186" s="50">
        <v>2</v>
      </c>
      <c r="N186" s="49"/>
      <c r="O186" s="50"/>
      <c r="P186" s="49">
        <v>2</v>
      </c>
      <c r="Q186" s="50"/>
      <c r="R186" s="49"/>
      <c r="S186" s="50"/>
      <c r="T186" s="49"/>
      <c r="U186" s="50"/>
      <c r="V186" s="49"/>
      <c r="W186" s="50"/>
      <c r="X186" s="49"/>
      <c r="Y186" s="17">
        <v>0.10960648148148149</v>
      </c>
      <c r="Z186" s="23">
        <f t="shared" si="13"/>
        <v>0.0012731481481481483</v>
      </c>
      <c r="AA186" s="27">
        <f t="shared" si="14"/>
        <v>6.944444444444444E-05</v>
      </c>
      <c r="AB186" s="37">
        <f t="shared" si="15"/>
        <v>0.0013425925925925927</v>
      </c>
      <c r="AC186" s="92"/>
      <c r="AD186" s="84"/>
    </row>
    <row r="187" spans="1:30" ht="13.5" thickBot="1">
      <c r="A187" s="85">
        <v>83</v>
      </c>
      <c r="B187" s="6" t="s">
        <v>197</v>
      </c>
      <c r="C187" s="87"/>
      <c r="D187" s="10">
        <v>1</v>
      </c>
      <c r="E187" s="14">
        <v>0.06076388888888889</v>
      </c>
      <c r="F187" s="28"/>
      <c r="G187" s="31"/>
      <c r="H187" s="45"/>
      <c r="I187" s="46"/>
      <c r="J187" s="45"/>
      <c r="K187" s="46"/>
      <c r="L187" s="45"/>
      <c r="M187" s="46"/>
      <c r="N187" s="45"/>
      <c r="O187" s="46"/>
      <c r="P187" s="45"/>
      <c r="Q187" s="46"/>
      <c r="R187" s="45"/>
      <c r="S187" s="46"/>
      <c r="T187" s="45"/>
      <c r="U187" s="46">
        <v>2</v>
      </c>
      <c r="V187" s="45"/>
      <c r="W187" s="46"/>
      <c r="X187" s="45"/>
      <c r="Y187" s="17">
        <v>0.062303240740740735</v>
      </c>
      <c r="Z187" s="22">
        <f aca="true" t="shared" si="16" ref="Z187:Z210">Y187-E187</f>
        <v>0.0015393518518518473</v>
      </c>
      <c r="AA187" s="26">
        <f aca="true" t="shared" si="17" ref="AA187:AA210">TIME(,,SUM(F187:X187))</f>
        <v>2.3148148148148147E-05</v>
      </c>
      <c r="AB187" s="14">
        <f aca="true" t="shared" si="18" ref="AB187:AB210">IF(Y187=0,"23:00:00",Z187+AA187)</f>
        <v>0.0015624999999999955</v>
      </c>
      <c r="AC187" s="91">
        <f>SUM(AB187:AB188)</f>
        <v>0.0032754629629629683</v>
      </c>
      <c r="AD187" s="83">
        <f>RANK(AC187,$AC$3:$AC$210,1)</f>
        <v>47</v>
      </c>
    </row>
    <row r="188" spans="1:30" ht="13.5" thickBot="1">
      <c r="A188" s="86"/>
      <c r="B188" s="7"/>
      <c r="C188" s="88"/>
      <c r="D188" s="11">
        <v>2</v>
      </c>
      <c r="E188" s="15">
        <v>0.10868055555555556</v>
      </c>
      <c r="F188" s="29"/>
      <c r="G188" s="32"/>
      <c r="H188" s="49"/>
      <c r="I188" s="50"/>
      <c r="J188" s="49"/>
      <c r="K188" s="50"/>
      <c r="L188" s="49"/>
      <c r="M188" s="50"/>
      <c r="N188" s="49"/>
      <c r="O188" s="50"/>
      <c r="P188" s="49"/>
      <c r="Q188" s="50"/>
      <c r="R188" s="49"/>
      <c r="S188" s="50"/>
      <c r="T188" s="49"/>
      <c r="U188" s="50"/>
      <c r="V188" s="49">
        <v>2</v>
      </c>
      <c r="W188" s="50"/>
      <c r="X188" s="49"/>
      <c r="Y188" s="17">
        <v>0.11037037037037038</v>
      </c>
      <c r="Z188" s="23">
        <f t="shared" si="16"/>
        <v>0.0016898148148148245</v>
      </c>
      <c r="AA188" s="27">
        <f t="shared" si="17"/>
        <v>2.3148148148148147E-05</v>
      </c>
      <c r="AB188" s="37">
        <f t="shared" si="18"/>
        <v>0.0017129629629629728</v>
      </c>
      <c r="AC188" s="92"/>
      <c r="AD188" s="84"/>
    </row>
    <row r="189" spans="1:30" ht="13.5" thickBot="1">
      <c r="A189" s="85">
        <v>77</v>
      </c>
      <c r="B189" s="6" t="s">
        <v>198</v>
      </c>
      <c r="C189" s="87"/>
      <c r="D189" s="10">
        <v>1</v>
      </c>
      <c r="E189" s="14">
        <v>0.061111111111111116</v>
      </c>
      <c r="F189" s="28">
        <v>2</v>
      </c>
      <c r="G189" s="31"/>
      <c r="H189" s="45"/>
      <c r="I189" s="46"/>
      <c r="J189" s="45"/>
      <c r="K189" s="46"/>
      <c r="L189" s="45"/>
      <c r="M189" s="46"/>
      <c r="N189" s="45"/>
      <c r="O189" s="46"/>
      <c r="P189" s="45"/>
      <c r="Q189" s="46"/>
      <c r="R189" s="45"/>
      <c r="S189" s="46"/>
      <c r="T189" s="45">
        <v>2</v>
      </c>
      <c r="U189" s="28">
        <v>50</v>
      </c>
      <c r="V189" s="28">
        <v>50</v>
      </c>
      <c r="W189" s="28">
        <v>50</v>
      </c>
      <c r="X189" s="45"/>
      <c r="Y189" s="17">
        <v>0.06293981481481481</v>
      </c>
      <c r="Z189" s="22">
        <f t="shared" si="16"/>
        <v>0.0018287037037036935</v>
      </c>
      <c r="AA189" s="26">
        <f t="shared" si="17"/>
        <v>0.0017824074074074077</v>
      </c>
      <c r="AB189" s="14">
        <f t="shared" si="18"/>
        <v>0.0036111111111111014</v>
      </c>
      <c r="AC189" s="91">
        <f>SUM(AB189:AB190)</f>
        <v>0.005451388888888877</v>
      </c>
      <c r="AD189" s="83">
        <f>RANK(AC189,$AC$3:$AC$210,1)</f>
        <v>90</v>
      </c>
    </row>
    <row r="190" spans="1:30" ht="13.5" thickBot="1">
      <c r="A190" s="86"/>
      <c r="B190" s="7"/>
      <c r="C190" s="88"/>
      <c r="D190" s="11">
        <v>2</v>
      </c>
      <c r="E190" s="15">
        <v>0.10902777777777778</v>
      </c>
      <c r="F190" s="29"/>
      <c r="G190" s="32"/>
      <c r="H190" s="49"/>
      <c r="I190" s="50"/>
      <c r="J190" s="49"/>
      <c r="K190" s="50"/>
      <c r="L190" s="49"/>
      <c r="M190" s="50"/>
      <c r="N190" s="49"/>
      <c r="O190" s="50"/>
      <c r="P190" s="49"/>
      <c r="Q190" s="50"/>
      <c r="R190" s="49"/>
      <c r="S190" s="50"/>
      <c r="T190" s="49">
        <v>2</v>
      </c>
      <c r="U190" s="50"/>
      <c r="V190" s="49"/>
      <c r="W190" s="50">
        <v>2</v>
      </c>
      <c r="X190" s="49"/>
      <c r="Y190" s="17">
        <v>0.11082175925925926</v>
      </c>
      <c r="Z190" s="23">
        <f t="shared" si="16"/>
        <v>0.0017939814814814797</v>
      </c>
      <c r="AA190" s="27">
        <f t="shared" si="17"/>
        <v>4.6296296296296294E-05</v>
      </c>
      <c r="AB190" s="37">
        <f t="shared" si="18"/>
        <v>0.001840277777777776</v>
      </c>
      <c r="AC190" s="92"/>
      <c r="AD190" s="84"/>
    </row>
    <row r="191" spans="1:30" ht="13.5" thickBot="1">
      <c r="A191" s="85">
        <v>456</v>
      </c>
      <c r="B191" s="6" t="s">
        <v>199</v>
      </c>
      <c r="C191" s="87"/>
      <c r="D191" s="10">
        <v>1</v>
      </c>
      <c r="E191" s="14">
        <v>0.06180555555555556</v>
      </c>
      <c r="F191" s="28"/>
      <c r="G191" s="31"/>
      <c r="H191" s="45">
        <v>2</v>
      </c>
      <c r="I191" s="46"/>
      <c r="J191" s="45"/>
      <c r="K191" s="46"/>
      <c r="L191" s="45"/>
      <c r="M191" s="46"/>
      <c r="N191" s="45"/>
      <c r="O191" s="46"/>
      <c r="P191" s="45"/>
      <c r="Q191" s="46"/>
      <c r="R191" s="45"/>
      <c r="S191" s="46"/>
      <c r="T191" s="45"/>
      <c r="U191" s="46"/>
      <c r="V191" s="45"/>
      <c r="W191" s="46"/>
      <c r="X191" s="45"/>
      <c r="Y191" s="17">
        <v>0.06326388888888888</v>
      </c>
      <c r="Z191" s="22">
        <f t="shared" si="16"/>
        <v>0.0014583333333333254</v>
      </c>
      <c r="AA191" s="26">
        <f t="shared" si="17"/>
        <v>2.3148148148148147E-05</v>
      </c>
      <c r="AB191" s="14">
        <f t="shared" si="18"/>
        <v>0.0014814814814814736</v>
      </c>
      <c r="AC191" s="91">
        <f>SUM(AB191:AB192)</f>
        <v>0.003055555555555538</v>
      </c>
      <c r="AD191" s="83">
        <f>RANK(AC191,$AC$3:$AC$210,1)</f>
        <v>37</v>
      </c>
    </row>
    <row r="192" spans="1:30" ht="13.5" thickBot="1">
      <c r="A192" s="86"/>
      <c r="B192" s="7"/>
      <c r="C192" s="88"/>
      <c r="D192" s="11">
        <v>2</v>
      </c>
      <c r="E192" s="15">
        <v>0.109375</v>
      </c>
      <c r="F192" s="29">
        <v>2</v>
      </c>
      <c r="G192" s="32"/>
      <c r="H192" s="49">
        <v>2</v>
      </c>
      <c r="I192" s="50"/>
      <c r="J192" s="49"/>
      <c r="K192" s="50"/>
      <c r="L192" s="49"/>
      <c r="M192" s="50"/>
      <c r="N192" s="49"/>
      <c r="O192" s="50"/>
      <c r="P192" s="49"/>
      <c r="Q192" s="50"/>
      <c r="R192" s="49"/>
      <c r="S192" s="50"/>
      <c r="T192" s="49"/>
      <c r="U192" s="50"/>
      <c r="V192" s="49">
        <v>2</v>
      </c>
      <c r="W192" s="50"/>
      <c r="X192" s="49"/>
      <c r="Y192" s="17">
        <v>0.11087962962962962</v>
      </c>
      <c r="Z192" s="23">
        <f t="shared" si="16"/>
        <v>0.0015046296296296197</v>
      </c>
      <c r="AA192" s="27">
        <f t="shared" si="17"/>
        <v>6.944444444444444E-05</v>
      </c>
      <c r="AB192" s="37">
        <f t="shared" si="18"/>
        <v>0.0015740740740740641</v>
      </c>
      <c r="AC192" s="92"/>
      <c r="AD192" s="84"/>
    </row>
    <row r="193" spans="1:30" ht="13.5" thickBot="1">
      <c r="A193" s="85">
        <v>455</v>
      </c>
      <c r="B193" s="6" t="s">
        <v>200</v>
      </c>
      <c r="C193" s="87"/>
      <c r="D193" s="10">
        <v>1</v>
      </c>
      <c r="E193" s="14">
        <v>0.06215277777777778</v>
      </c>
      <c r="F193" s="28"/>
      <c r="G193" s="31"/>
      <c r="H193" s="45"/>
      <c r="I193" s="46"/>
      <c r="J193" s="45"/>
      <c r="K193" s="46"/>
      <c r="L193" s="45"/>
      <c r="M193" s="46"/>
      <c r="N193" s="45"/>
      <c r="O193" s="46"/>
      <c r="P193" s="45"/>
      <c r="Q193" s="46"/>
      <c r="R193" s="45"/>
      <c r="S193" s="46"/>
      <c r="T193" s="45">
        <v>2</v>
      </c>
      <c r="U193" s="46"/>
      <c r="V193" s="45"/>
      <c r="W193" s="46">
        <v>2</v>
      </c>
      <c r="X193" s="45"/>
      <c r="Y193" s="17">
        <v>0.06383101851851852</v>
      </c>
      <c r="Z193" s="22">
        <f t="shared" si="16"/>
        <v>0.001678240740740744</v>
      </c>
      <c r="AA193" s="26">
        <f t="shared" si="17"/>
        <v>4.6296296296296294E-05</v>
      </c>
      <c r="AB193" s="14">
        <f t="shared" si="18"/>
        <v>0.0017245370370370403</v>
      </c>
      <c r="AC193" s="91">
        <f>SUM(AB193:AB194)</f>
        <v>0.0033796296296296244</v>
      </c>
      <c r="AD193" s="83">
        <f>RANK(AC193,$AC$3:$AC$210,1)</f>
        <v>53</v>
      </c>
    </row>
    <row r="194" spans="1:30" ht="13.5" thickBot="1">
      <c r="A194" s="86"/>
      <c r="B194" s="7"/>
      <c r="C194" s="88"/>
      <c r="D194" s="11">
        <v>2</v>
      </c>
      <c r="E194" s="15">
        <v>0.10972222222222222</v>
      </c>
      <c r="F194" s="29"/>
      <c r="G194" s="32"/>
      <c r="H194" s="49"/>
      <c r="I194" s="50"/>
      <c r="J194" s="49"/>
      <c r="K194" s="50"/>
      <c r="L194" s="49"/>
      <c r="M194" s="50"/>
      <c r="N194" s="49"/>
      <c r="O194" s="50"/>
      <c r="P194" s="49"/>
      <c r="Q194" s="50"/>
      <c r="R194" s="49"/>
      <c r="S194" s="50"/>
      <c r="T194" s="49">
        <v>2</v>
      </c>
      <c r="U194" s="50"/>
      <c r="V194" s="49"/>
      <c r="W194" s="50"/>
      <c r="X194" s="49"/>
      <c r="Y194" s="17">
        <v>0.11135416666666666</v>
      </c>
      <c r="Z194" s="23">
        <f t="shared" si="16"/>
        <v>0.0016319444444444359</v>
      </c>
      <c r="AA194" s="27">
        <f t="shared" si="17"/>
        <v>2.3148148148148147E-05</v>
      </c>
      <c r="AB194" s="37">
        <f t="shared" si="18"/>
        <v>0.001655092592592584</v>
      </c>
      <c r="AC194" s="92"/>
      <c r="AD194" s="84"/>
    </row>
    <row r="195" spans="1:30" ht="13.5" thickBot="1">
      <c r="A195" s="85">
        <v>428</v>
      </c>
      <c r="B195" s="6" t="s">
        <v>201</v>
      </c>
      <c r="C195" s="87"/>
      <c r="D195" s="10">
        <v>1</v>
      </c>
      <c r="E195" s="14">
        <v>0.0625</v>
      </c>
      <c r="F195" s="28"/>
      <c r="G195" s="31"/>
      <c r="H195" s="45"/>
      <c r="I195" s="46"/>
      <c r="J195" s="45"/>
      <c r="K195" s="46"/>
      <c r="L195" s="45"/>
      <c r="M195" s="46"/>
      <c r="N195" s="45"/>
      <c r="O195" s="46"/>
      <c r="P195" s="45"/>
      <c r="Q195" s="46"/>
      <c r="R195" s="45"/>
      <c r="S195" s="46"/>
      <c r="T195" s="45">
        <v>2</v>
      </c>
      <c r="U195" s="46"/>
      <c r="V195" s="45"/>
      <c r="W195" s="46">
        <v>2</v>
      </c>
      <c r="X195" s="45"/>
      <c r="Y195" s="17">
        <v>0.06385416666666667</v>
      </c>
      <c r="Z195" s="22">
        <f t="shared" si="16"/>
        <v>0.0013541666666666702</v>
      </c>
      <c r="AA195" s="26">
        <f t="shared" si="17"/>
        <v>4.6296296296296294E-05</v>
      </c>
      <c r="AB195" s="14">
        <f t="shared" si="18"/>
        <v>0.0014004629629629664</v>
      </c>
      <c r="AC195" s="91">
        <f>SUM(AB195:AB196)</f>
        <v>0.0028009259259259307</v>
      </c>
      <c r="AD195" s="83">
        <f>RANK(AC195,$AC$3:$AC$210,1)</f>
        <v>17</v>
      </c>
    </row>
    <row r="196" spans="1:30" ht="13.5" thickBot="1">
      <c r="A196" s="86"/>
      <c r="B196" s="7"/>
      <c r="C196" s="88"/>
      <c r="D196" s="11">
        <v>2</v>
      </c>
      <c r="E196" s="15">
        <v>0.11041666666666666</v>
      </c>
      <c r="F196" s="29"/>
      <c r="G196" s="32"/>
      <c r="H196" s="49"/>
      <c r="I196" s="50"/>
      <c r="J196" s="49"/>
      <c r="K196" s="50"/>
      <c r="L196" s="49"/>
      <c r="M196" s="50"/>
      <c r="N196" s="49"/>
      <c r="O196" s="50"/>
      <c r="P196" s="49"/>
      <c r="Q196" s="50"/>
      <c r="R196" s="49"/>
      <c r="S196" s="50"/>
      <c r="T196" s="49"/>
      <c r="U196" s="50"/>
      <c r="V196" s="49"/>
      <c r="W196" s="50"/>
      <c r="X196" s="49"/>
      <c r="Y196" s="17">
        <v>0.11181712962962963</v>
      </c>
      <c r="Z196" s="23">
        <f t="shared" si="16"/>
        <v>0.0014004629629629645</v>
      </c>
      <c r="AA196" s="27">
        <f t="shared" si="17"/>
        <v>0</v>
      </c>
      <c r="AB196" s="37">
        <f t="shared" si="18"/>
        <v>0.0014004629629629645</v>
      </c>
      <c r="AC196" s="92"/>
      <c r="AD196" s="84"/>
    </row>
    <row r="197" spans="1:30" ht="13.5" thickBot="1">
      <c r="A197" s="74">
        <v>91</v>
      </c>
      <c r="B197" s="60" t="s">
        <v>167</v>
      </c>
      <c r="C197" s="87"/>
      <c r="D197" s="10">
        <v>1</v>
      </c>
      <c r="E197" s="14">
        <v>0.06354166666666666</v>
      </c>
      <c r="F197" s="28"/>
      <c r="G197" s="31"/>
      <c r="H197" s="45"/>
      <c r="I197" s="46"/>
      <c r="J197" s="45"/>
      <c r="K197" s="46"/>
      <c r="L197" s="45"/>
      <c r="M197" s="46"/>
      <c r="N197" s="45"/>
      <c r="O197" s="46"/>
      <c r="P197" s="45"/>
      <c r="Q197" s="46"/>
      <c r="R197" s="45"/>
      <c r="S197" s="46"/>
      <c r="T197" s="45">
        <v>2</v>
      </c>
      <c r="U197" s="46"/>
      <c r="V197" s="45"/>
      <c r="W197" s="46">
        <v>2</v>
      </c>
      <c r="X197" s="45"/>
      <c r="Y197" s="17">
        <v>0.06532407407407408</v>
      </c>
      <c r="Z197" s="22">
        <f t="shared" si="16"/>
        <v>0.001782407407407413</v>
      </c>
      <c r="AA197" s="26">
        <f t="shared" si="17"/>
        <v>4.6296296296296294E-05</v>
      </c>
      <c r="AB197" s="14">
        <f t="shared" si="18"/>
        <v>0.0018287037037037093</v>
      </c>
      <c r="AC197" s="91">
        <f>SUM(AB197:AB198)</f>
        <v>0.0038657407407407555</v>
      </c>
      <c r="AD197" s="83">
        <f>RANK(AC197,$AC$3:$AC$210,1)</f>
        <v>73</v>
      </c>
    </row>
    <row r="198" spans="1:30" ht="13.5" thickBot="1">
      <c r="A198" s="75"/>
      <c r="B198" s="61"/>
      <c r="C198" s="88"/>
      <c r="D198" s="11">
        <v>2</v>
      </c>
      <c r="E198" s="15">
        <v>0.1111111111111111</v>
      </c>
      <c r="F198" s="29"/>
      <c r="G198" s="32"/>
      <c r="H198" s="49"/>
      <c r="I198" s="50"/>
      <c r="J198" s="49"/>
      <c r="K198" s="50"/>
      <c r="L198" s="49"/>
      <c r="M198" s="50"/>
      <c r="N198" s="49"/>
      <c r="O198" s="50"/>
      <c r="P198" s="49"/>
      <c r="Q198" s="50"/>
      <c r="R198" s="49"/>
      <c r="S198" s="50"/>
      <c r="T198" s="49">
        <v>2</v>
      </c>
      <c r="U198" s="50"/>
      <c r="V198" s="49"/>
      <c r="W198" s="50"/>
      <c r="X198" s="49"/>
      <c r="Y198" s="17">
        <v>0.113125</v>
      </c>
      <c r="Z198" s="23">
        <f t="shared" si="16"/>
        <v>0.0020138888888888984</v>
      </c>
      <c r="AA198" s="27">
        <f t="shared" si="17"/>
        <v>2.3148148148148147E-05</v>
      </c>
      <c r="AB198" s="37">
        <f t="shared" si="18"/>
        <v>0.0020370370370370464</v>
      </c>
      <c r="AC198" s="92"/>
      <c r="AD198" s="84"/>
    </row>
    <row r="199" spans="1:30" ht="13.5" thickBot="1">
      <c r="A199" s="74">
        <v>89</v>
      </c>
      <c r="B199" s="60" t="s">
        <v>164</v>
      </c>
      <c r="C199" s="87"/>
      <c r="D199" s="10">
        <v>1</v>
      </c>
      <c r="E199" s="14">
        <v>0.06388888888888888</v>
      </c>
      <c r="F199" s="28"/>
      <c r="G199" s="31"/>
      <c r="H199" s="45"/>
      <c r="I199" s="46"/>
      <c r="J199" s="45">
        <v>2</v>
      </c>
      <c r="K199" s="46">
        <v>2</v>
      </c>
      <c r="L199" s="45">
        <v>2</v>
      </c>
      <c r="M199" s="46">
        <v>2</v>
      </c>
      <c r="N199" s="45"/>
      <c r="O199" s="46"/>
      <c r="P199" s="45"/>
      <c r="Q199" s="28">
        <v>50</v>
      </c>
      <c r="R199" s="45">
        <v>2</v>
      </c>
      <c r="S199" s="28">
        <v>50</v>
      </c>
      <c r="T199" s="28">
        <v>50</v>
      </c>
      <c r="U199" s="28">
        <v>50</v>
      </c>
      <c r="V199" s="45"/>
      <c r="W199" s="28">
        <v>50</v>
      </c>
      <c r="X199" s="45"/>
      <c r="Y199" s="17">
        <v>0.06575231481481482</v>
      </c>
      <c r="Z199" s="22">
        <f t="shared" si="16"/>
        <v>0.001863425925925935</v>
      </c>
      <c r="AA199" s="26">
        <f t="shared" si="17"/>
        <v>0.003009259259259259</v>
      </c>
      <c r="AB199" s="14">
        <f t="shared" si="18"/>
        <v>0.004872685185185193</v>
      </c>
      <c r="AC199" s="91">
        <f>SUM(AB199:AB200)</f>
        <v>0.009594907407407427</v>
      </c>
      <c r="AD199" s="83">
        <f>RANK(AC199,$AC$3:$AC$210,1)</f>
        <v>97</v>
      </c>
    </row>
    <row r="200" spans="1:30" ht="13.5" thickBot="1">
      <c r="A200" s="75"/>
      <c r="B200" s="61"/>
      <c r="C200" s="88"/>
      <c r="D200" s="11">
        <v>2</v>
      </c>
      <c r="E200" s="15">
        <v>0.11145833333333333</v>
      </c>
      <c r="F200" s="29">
        <v>2</v>
      </c>
      <c r="G200" s="32">
        <v>2</v>
      </c>
      <c r="H200" s="49"/>
      <c r="I200" s="50"/>
      <c r="J200" s="49">
        <v>2</v>
      </c>
      <c r="K200" s="50"/>
      <c r="L200" s="49"/>
      <c r="M200" s="50"/>
      <c r="N200" s="49"/>
      <c r="O200" s="50">
        <v>2</v>
      </c>
      <c r="P200" s="49"/>
      <c r="Q200" s="28">
        <v>50</v>
      </c>
      <c r="R200" s="49"/>
      <c r="S200" s="28">
        <v>50</v>
      </c>
      <c r="T200" s="49">
        <v>2</v>
      </c>
      <c r="U200" s="28">
        <v>50</v>
      </c>
      <c r="V200" s="49"/>
      <c r="W200" s="28">
        <v>50</v>
      </c>
      <c r="X200" s="49"/>
      <c r="Y200" s="17">
        <v>0.11375</v>
      </c>
      <c r="Z200" s="23">
        <f t="shared" si="16"/>
        <v>0.002291666666666678</v>
      </c>
      <c r="AA200" s="27">
        <f t="shared" si="17"/>
        <v>0.0024305555555555556</v>
      </c>
      <c r="AB200" s="37">
        <f t="shared" si="18"/>
        <v>0.0047222222222222335</v>
      </c>
      <c r="AC200" s="92"/>
      <c r="AD200" s="84"/>
    </row>
    <row r="201" spans="1:30" ht="13.5" thickBot="1">
      <c r="A201" s="74">
        <v>445</v>
      </c>
      <c r="B201" s="60" t="s">
        <v>171</v>
      </c>
      <c r="C201" s="87"/>
      <c r="D201" s="10">
        <v>1</v>
      </c>
      <c r="E201" s="14">
        <v>0.06458333333333334</v>
      </c>
      <c r="F201" s="28"/>
      <c r="G201" s="31"/>
      <c r="H201" s="45">
        <v>2</v>
      </c>
      <c r="I201" s="46"/>
      <c r="J201" s="45"/>
      <c r="K201" s="46"/>
      <c r="L201" s="45"/>
      <c r="M201" s="46"/>
      <c r="N201" s="45"/>
      <c r="O201" s="46">
        <v>2</v>
      </c>
      <c r="P201" s="45"/>
      <c r="Q201" s="46"/>
      <c r="R201" s="45"/>
      <c r="S201" s="46"/>
      <c r="T201" s="45"/>
      <c r="U201" s="46"/>
      <c r="V201" s="45"/>
      <c r="W201" s="46"/>
      <c r="X201" s="45"/>
      <c r="Y201" s="17">
        <v>0.06619212962962963</v>
      </c>
      <c r="Z201" s="22">
        <f t="shared" si="16"/>
        <v>0.0016087962962962887</v>
      </c>
      <c r="AA201" s="26">
        <f t="shared" si="17"/>
        <v>4.6296296296296294E-05</v>
      </c>
      <c r="AB201" s="14">
        <f t="shared" si="18"/>
        <v>0.001655092592592585</v>
      </c>
      <c r="AC201" s="91">
        <f>SUM(AB201:AB202)</f>
        <v>0.004282407407407389</v>
      </c>
      <c r="AD201" s="83">
        <f>RANK(AC201,$AC$3:$AC$210,1)</f>
        <v>83</v>
      </c>
    </row>
    <row r="202" spans="1:30" ht="13.5" thickBot="1">
      <c r="A202" s="75"/>
      <c r="B202" s="61"/>
      <c r="C202" s="88"/>
      <c r="D202" s="11">
        <v>2</v>
      </c>
      <c r="E202" s="15">
        <v>0.11180555555555556</v>
      </c>
      <c r="F202" s="28">
        <v>50</v>
      </c>
      <c r="G202" s="32"/>
      <c r="H202" s="49"/>
      <c r="I202" s="50"/>
      <c r="J202" s="49"/>
      <c r="K202" s="50"/>
      <c r="L202" s="49"/>
      <c r="M202" s="50"/>
      <c r="N202" s="49"/>
      <c r="O202" s="50"/>
      <c r="P202" s="49"/>
      <c r="Q202" s="50"/>
      <c r="R202" s="49"/>
      <c r="S202" s="50"/>
      <c r="T202" s="49">
        <v>2</v>
      </c>
      <c r="U202" s="50"/>
      <c r="V202" s="49"/>
      <c r="W202" s="50">
        <v>2</v>
      </c>
      <c r="X202" s="49"/>
      <c r="Y202" s="17">
        <v>0.11380787037037036</v>
      </c>
      <c r="Z202" s="23">
        <f t="shared" si="16"/>
        <v>0.002002314814814804</v>
      </c>
      <c r="AA202" s="27">
        <f t="shared" si="17"/>
        <v>0.000625</v>
      </c>
      <c r="AB202" s="37">
        <f t="shared" si="18"/>
        <v>0.002627314814814804</v>
      </c>
      <c r="AC202" s="92"/>
      <c r="AD202" s="84"/>
    </row>
    <row r="203" spans="1:30" ht="13.5" thickBot="1">
      <c r="A203" s="74">
        <v>17</v>
      </c>
      <c r="B203" s="60" t="s">
        <v>130</v>
      </c>
      <c r="C203" s="87"/>
      <c r="D203" s="10">
        <v>1</v>
      </c>
      <c r="E203" s="14">
        <v>0.06527777777777778</v>
      </c>
      <c r="F203" s="28"/>
      <c r="G203" s="31"/>
      <c r="H203" s="45"/>
      <c r="I203" s="46"/>
      <c r="J203" s="45"/>
      <c r="K203" s="46"/>
      <c r="L203" s="45"/>
      <c r="M203" s="46"/>
      <c r="N203" s="45"/>
      <c r="O203" s="46"/>
      <c r="P203" s="45"/>
      <c r="Q203" s="46"/>
      <c r="R203" s="45"/>
      <c r="S203" s="46"/>
      <c r="T203" s="45"/>
      <c r="U203" s="46"/>
      <c r="V203" s="45"/>
      <c r="W203" s="46">
        <v>2</v>
      </c>
      <c r="X203" s="45"/>
      <c r="Y203" s="17">
        <v>0.06672453703703704</v>
      </c>
      <c r="Z203" s="22">
        <f t="shared" si="16"/>
        <v>0.0014467592592592587</v>
      </c>
      <c r="AA203" s="26">
        <f t="shared" si="17"/>
        <v>2.3148148148148147E-05</v>
      </c>
      <c r="AB203" s="14">
        <f t="shared" si="18"/>
        <v>0.001469907407407407</v>
      </c>
      <c r="AC203" s="91">
        <f>SUM(AB203:AB204)</f>
        <v>0.0031712962962963014</v>
      </c>
      <c r="AD203" s="83">
        <f>RANK(AC203,$AC$3:$AC$210,1)</f>
        <v>43</v>
      </c>
    </row>
    <row r="204" spans="1:30" ht="13.5" thickBot="1">
      <c r="A204" s="75"/>
      <c r="B204" s="61"/>
      <c r="C204" s="88"/>
      <c r="D204" s="11">
        <v>2</v>
      </c>
      <c r="E204" s="15">
        <v>0.12569444444444444</v>
      </c>
      <c r="F204" s="29">
        <v>2</v>
      </c>
      <c r="G204" s="32">
        <v>2</v>
      </c>
      <c r="H204" s="49"/>
      <c r="I204" s="50"/>
      <c r="J204" s="49"/>
      <c r="K204" s="50"/>
      <c r="L204" s="49"/>
      <c r="M204" s="50"/>
      <c r="N204" s="49"/>
      <c r="O204" s="50"/>
      <c r="P204" s="49"/>
      <c r="Q204" s="50"/>
      <c r="R204" s="49"/>
      <c r="S204" s="50"/>
      <c r="T204" s="49">
        <v>2</v>
      </c>
      <c r="U204" s="50"/>
      <c r="V204" s="49"/>
      <c r="W204" s="50"/>
      <c r="X204" s="49"/>
      <c r="Y204" s="17">
        <v>0.1273263888888889</v>
      </c>
      <c r="Z204" s="23">
        <f t="shared" si="16"/>
        <v>0.0016319444444444497</v>
      </c>
      <c r="AA204" s="27">
        <f t="shared" si="17"/>
        <v>6.944444444444444E-05</v>
      </c>
      <c r="AB204" s="37">
        <f t="shared" si="18"/>
        <v>0.0017013888888888942</v>
      </c>
      <c r="AC204" s="92"/>
      <c r="AD204" s="84"/>
    </row>
    <row r="205" spans="1:30" ht="13.5" thickBot="1">
      <c r="A205" s="74">
        <v>443</v>
      </c>
      <c r="B205" s="60" t="s">
        <v>53</v>
      </c>
      <c r="C205" s="87"/>
      <c r="D205" s="10">
        <v>1</v>
      </c>
      <c r="E205" s="14">
        <v>0.06631944444444444</v>
      </c>
      <c r="F205" s="28"/>
      <c r="G205" s="31"/>
      <c r="H205" s="45"/>
      <c r="I205" s="46"/>
      <c r="J205" s="45"/>
      <c r="K205" s="46">
        <v>2</v>
      </c>
      <c r="L205" s="45"/>
      <c r="M205" s="46"/>
      <c r="N205" s="45"/>
      <c r="O205" s="46"/>
      <c r="P205" s="45"/>
      <c r="Q205" s="46"/>
      <c r="R205" s="45"/>
      <c r="S205" s="46">
        <v>2</v>
      </c>
      <c r="T205" s="45">
        <v>2</v>
      </c>
      <c r="U205" s="46"/>
      <c r="V205" s="45"/>
      <c r="W205" s="46"/>
      <c r="X205" s="45"/>
      <c r="Y205" s="17">
        <v>0.06746527777777778</v>
      </c>
      <c r="Z205" s="22">
        <f t="shared" si="16"/>
        <v>0.001145833333333332</v>
      </c>
      <c r="AA205" s="26">
        <f t="shared" si="17"/>
        <v>6.944444444444444E-05</v>
      </c>
      <c r="AB205" s="14">
        <f t="shared" si="18"/>
        <v>0.0012152777777777765</v>
      </c>
      <c r="AC205" s="91">
        <f>SUM(AB205:AB206)</f>
        <v>0.002407407407407404</v>
      </c>
      <c r="AD205" s="83">
        <f>RANK(AC205,$AC$3:$AC$210,1)</f>
        <v>2</v>
      </c>
    </row>
    <row r="206" spans="1:30" ht="13.5" thickBot="1">
      <c r="A206" s="75"/>
      <c r="B206" s="61"/>
      <c r="C206" s="88"/>
      <c r="D206" s="11">
        <v>2</v>
      </c>
      <c r="E206" s="15">
        <v>0.11354166666666667</v>
      </c>
      <c r="F206" s="29"/>
      <c r="G206" s="32"/>
      <c r="H206" s="49"/>
      <c r="I206" s="50"/>
      <c r="J206" s="49"/>
      <c r="K206" s="50"/>
      <c r="L206" s="49"/>
      <c r="M206" s="50"/>
      <c r="N206" s="49"/>
      <c r="O206" s="50"/>
      <c r="P206" s="49"/>
      <c r="Q206" s="50"/>
      <c r="R206" s="49"/>
      <c r="S206" s="50"/>
      <c r="T206" s="49">
        <v>2</v>
      </c>
      <c r="U206" s="50"/>
      <c r="V206" s="49"/>
      <c r="W206" s="50"/>
      <c r="X206" s="49"/>
      <c r="Y206" s="17">
        <v>0.11471064814814814</v>
      </c>
      <c r="Z206" s="23">
        <f t="shared" si="16"/>
        <v>0.0011689814814814792</v>
      </c>
      <c r="AA206" s="27">
        <f t="shared" si="17"/>
        <v>2.3148148148148147E-05</v>
      </c>
      <c r="AB206" s="37">
        <f t="shared" si="18"/>
        <v>0.0011921296296296274</v>
      </c>
      <c r="AC206" s="92"/>
      <c r="AD206" s="84"/>
    </row>
    <row r="207" spans="1:30" ht="13.5" thickBot="1">
      <c r="A207" s="74">
        <v>465</v>
      </c>
      <c r="B207" s="60" t="s">
        <v>54</v>
      </c>
      <c r="C207" s="87"/>
      <c r="D207" s="10">
        <v>1</v>
      </c>
      <c r="E207" s="14">
        <v>0.06666666666666667</v>
      </c>
      <c r="F207" s="28"/>
      <c r="G207" s="31"/>
      <c r="H207" s="45"/>
      <c r="I207" s="46"/>
      <c r="J207" s="45"/>
      <c r="K207" s="46"/>
      <c r="L207" s="45"/>
      <c r="M207" s="46"/>
      <c r="N207" s="45"/>
      <c r="O207" s="46"/>
      <c r="P207" s="45"/>
      <c r="Q207" s="46"/>
      <c r="R207" s="45"/>
      <c r="S207" s="46"/>
      <c r="T207" s="45">
        <v>2</v>
      </c>
      <c r="U207" s="46"/>
      <c r="V207" s="45"/>
      <c r="W207" s="46"/>
      <c r="X207" s="45"/>
      <c r="Y207" s="17">
        <v>0.0681712962962963</v>
      </c>
      <c r="Z207" s="22">
        <f t="shared" si="16"/>
        <v>0.0015046296296296335</v>
      </c>
      <c r="AA207" s="26">
        <f t="shared" si="17"/>
        <v>2.3148148148148147E-05</v>
      </c>
      <c r="AB207" s="14">
        <f t="shared" si="18"/>
        <v>0.0015277777777777818</v>
      </c>
      <c r="AC207" s="91">
        <f>SUM(AB207:AB208)</f>
        <v>0.003090277777777778</v>
      </c>
      <c r="AD207" s="83">
        <f>RANK(AC207,$AC$3:$AC$210,1)</f>
        <v>39</v>
      </c>
    </row>
    <row r="208" spans="1:30" ht="13.5" thickBot="1">
      <c r="A208" s="75"/>
      <c r="B208" s="61"/>
      <c r="C208" s="88"/>
      <c r="D208" s="11">
        <v>2</v>
      </c>
      <c r="E208" s="15">
        <v>0.11388888888888889</v>
      </c>
      <c r="F208" s="29"/>
      <c r="G208" s="32"/>
      <c r="H208" s="49"/>
      <c r="I208" s="50"/>
      <c r="J208" s="49"/>
      <c r="K208" s="50"/>
      <c r="L208" s="49"/>
      <c r="M208" s="50"/>
      <c r="N208" s="49"/>
      <c r="O208" s="50"/>
      <c r="P208" s="49"/>
      <c r="Q208" s="50"/>
      <c r="R208" s="49"/>
      <c r="S208" s="50"/>
      <c r="T208" s="49">
        <v>2</v>
      </c>
      <c r="U208" s="50"/>
      <c r="V208" s="49"/>
      <c r="W208" s="50">
        <v>2</v>
      </c>
      <c r="X208" s="49"/>
      <c r="Y208" s="17">
        <v>0.11540509259259259</v>
      </c>
      <c r="Z208" s="23">
        <f t="shared" si="16"/>
        <v>0.0015162037037037002</v>
      </c>
      <c r="AA208" s="27">
        <f t="shared" si="17"/>
        <v>4.6296296296296294E-05</v>
      </c>
      <c r="AB208" s="37">
        <f t="shared" si="18"/>
        <v>0.0015624999999999964</v>
      </c>
      <c r="AC208" s="92"/>
      <c r="AD208" s="84"/>
    </row>
    <row r="209" spans="1:30" ht="13.5" thickBot="1">
      <c r="A209" s="74">
        <v>4</v>
      </c>
      <c r="B209" s="60" t="s">
        <v>194</v>
      </c>
      <c r="C209" s="87"/>
      <c r="D209" s="10">
        <v>1</v>
      </c>
      <c r="E209" s="14">
        <v>0.06701388888888889</v>
      </c>
      <c r="F209" s="28"/>
      <c r="G209" s="31"/>
      <c r="H209" s="45"/>
      <c r="I209" s="46"/>
      <c r="J209" s="45">
        <v>2</v>
      </c>
      <c r="K209" s="46">
        <v>2</v>
      </c>
      <c r="L209" s="45"/>
      <c r="M209" s="46"/>
      <c r="N209" s="45"/>
      <c r="O209" s="46"/>
      <c r="P209" s="45"/>
      <c r="Q209" s="46"/>
      <c r="R209" s="45"/>
      <c r="S209" s="46"/>
      <c r="T209" s="45">
        <v>2</v>
      </c>
      <c r="U209" s="46"/>
      <c r="V209" s="45">
        <v>2</v>
      </c>
      <c r="W209" s="46">
        <v>2</v>
      </c>
      <c r="X209" s="45"/>
      <c r="Y209" s="17">
        <v>0.0691550925925926</v>
      </c>
      <c r="Z209" s="22">
        <f t="shared" si="16"/>
        <v>0.0021412037037037146</v>
      </c>
      <c r="AA209" s="26">
        <f t="shared" si="17"/>
        <v>0.00011574074074074073</v>
      </c>
      <c r="AB209" s="14">
        <f t="shared" si="18"/>
        <v>0.0022569444444444555</v>
      </c>
      <c r="AC209" s="91">
        <f>SUM(AB209:AB210)</f>
        <v>0.09762731481481483</v>
      </c>
      <c r="AD209" s="83">
        <f>RANK(AC209,$AC$3:$AC$210,1)</f>
        <v>100</v>
      </c>
    </row>
    <row r="210" spans="1:30" ht="13.5" thickBot="1">
      <c r="A210" s="75"/>
      <c r="B210" s="61"/>
      <c r="C210" s="88"/>
      <c r="D210" s="11">
        <v>2</v>
      </c>
      <c r="E210" s="15">
        <v>0.11423611111111111</v>
      </c>
      <c r="F210" s="29">
        <v>2</v>
      </c>
      <c r="G210" s="32">
        <v>2</v>
      </c>
      <c r="H210" s="49">
        <v>2</v>
      </c>
      <c r="I210" s="50"/>
      <c r="J210" s="49"/>
      <c r="K210" s="50"/>
      <c r="L210" s="49"/>
      <c r="M210" s="50"/>
      <c r="N210" s="49"/>
      <c r="O210" s="50"/>
      <c r="P210" s="49">
        <v>2</v>
      </c>
      <c r="Q210" s="50"/>
      <c r="R210" s="49"/>
      <c r="S210" s="50"/>
      <c r="T210" s="49">
        <v>2</v>
      </c>
      <c r="U210" s="28">
        <v>50</v>
      </c>
      <c r="V210" s="28">
        <v>50</v>
      </c>
      <c r="W210" s="50"/>
      <c r="X210" s="49"/>
      <c r="Y210" s="17">
        <v>0.20833333333333334</v>
      </c>
      <c r="Z210" s="23">
        <f t="shared" si="16"/>
        <v>0.09409722222222223</v>
      </c>
      <c r="AA210" s="27">
        <f t="shared" si="17"/>
        <v>0.001273148148148148</v>
      </c>
      <c r="AB210" s="37">
        <f t="shared" si="18"/>
        <v>0.09537037037037038</v>
      </c>
      <c r="AC210" s="92"/>
      <c r="AD210" s="84"/>
    </row>
  </sheetData>
  <mergeCells count="418">
    <mergeCell ref="A209:A210"/>
    <mergeCell ref="C209:C210"/>
    <mergeCell ref="AC209:AC210"/>
    <mergeCell ref="AD209:AD210"/>
    <mergeCell ref="A207:A208"/>
    <mergeCell ref="C207:C208"/>
    <mergeCell ref="AC207:AC208"/>
    <mergeCell ref="AD207:AD208"/>
    <mergeCell ref="A205:A206"/>
    <mergeCell ref="C205:C206"/>
    <mergeCell ref="AC205:AC206"/>
    <mergeCell ref="AD205:AD206"/>
    <mergeCell ref="A203:A204"/>
    <mergeCell ref="C203:C204"/>
    <mergeCell ref="AC203:AC204"/>
    <mergeCell ref="AD203:AD204"/>
    <mergeCell ref="A201:A202"/>
    <mergeCell ref="C201:C202"/>
    <mergeCell ref="AC201:AC202"/>
    <mergeCell ref="AD201:AD202"/>
    <mergeCell ref="A199:A200"/>
    <mergeCell ref="C199:C200"/>
    <mergeCell ref="AC199:AC200"/>
    <mergeCell ref="AD199:AD200"/>
    <mergeCell ref="A197:A198"/>
    <mergeCell ref="C197:C198"/>
    <mergeCell ref="AC197:AC198"/>
    <mergeCell ref="AD197:AD198"/>
    <mergeCell ref="A195:A196"/>
    <mergeCell ref="C195:C196"/>
    <mergeCell ref="AC195:AC196"/>
    <mergeCell ref="AD195:AD196"/>
    <mergeCell ref="A193:A194"/>
    <mergeCell ref="C193:C194"/>
    <mergeCell ref="AC193:AC194"/>
    <mergeCell ref="AD193:AD194"/>
    <mergeCell ref="A191:A192"/>
    <mergeCell ref="C191:C192"/>
    <mergeCell ref="AC191:AC192"/>
    <mergeCell ref="AD191:AD192"/>
    <mergeCell ref="A189:A190"/>
    <mergeCell ref="C189:C190"/>
    <mergeCell ref="AC189:AC190"/>
    <mergeCell ref="AD189:AD190"/>
    <mergeCell ref="A187:A188"/>
    <mergeCell ref="C187:C188"/>
    <mergeCell ref="AC187:AC188"/>
    <mergeCell ref="AD187:AD188"/>
    <mergeCell ref="A185:A186"/>
    <mergeCell ref="C185:C186"/>
    <mergeCell ref="AC185:AC186"/>
    <mergeCell ref="AD185:AD186"/>
    <mergeCell ref="A183:A184"/>
    <mergeCell ref="C183:C184"/>
    <mergeCell ref="AC183:AC184"/>
    <mergeCell ref="AD183:AD184"/>
    <mergeCell ref="A181:A182"/>
    <mergeCell ref="C181:C182"/>
    <mergeCell ref="AC181:AC182"/>
    <mergeCell ref="AD181:AD182"/>
    <mergeCell ref="A179:A180"/>
    <mergeCell ref="C179:C180"/>
    <mergeCell ref="AC179:AC180"/>
    <mergeCell ref="AD179:AD180"/>
    <mergeCell ref="A177:A178"/>
    <mergeCell ref="C177:C178"/>
    <mergeCell ref="AC177:AC178"/>
    <mergeCell ref="AD177:AD178"/>
    <mergeCell ref="A175:A176"/>
    <mergeCell ref="C175:C176"/>
    <mergeCell ref="AC175:AC176"/>
    <mergeCell ref="AD175:AD176"/>
    <mergeCell ref="A173:A174"/>
    <mergeCell ref="C173:C174"/>
    <mergeCell ref="AC173:AC174"/>
    <mergeCell ref="AD173:AD174"/>
    <mergeCell ref="A171:A172"/>
    <mergeCell ref="C171:C172"/>
    <mergeCell ref="AC171:AC172"/>
    <mergeCell ref="AD171:AD172"/>
    <mergeCell ref="A169:A170"/>
    <mergeCell ref="C169:C170"/>
    <mergeCell ref="AC169:AC170"/>
    <mergeCell ref="AD169:AD170"/>
    <mergeCell ref="A167:A168"/>
    <mergeCell ref="C167:C168"/>
    <mergeCell ref="AC167:AC168"/>
    <mergeCell ref="AD167:AD168"/>
    <mergeCell ref="A165:A166"/>
    <mergeCell ref="C165:C166"/>
    <mergeCell ref="AC165:AC166"/>
    <mergeCell ref="AD165:AD166"/>
    <mergeCell ref="A163:A164"/>
    <mergeCell ref="C163:C164"/>
    <mergeCell ref="AC163:AC164"/>
    <mergeCell ref="AD163:AD164"/>
    <mergeCell ref="A161:A162"/>
    <mergeCell ref="C161:C162"/>
    <mergeCell ref="AC161:AC162"/>
    <mergeCell ref="AD161:AD162"/>
    <mergeCell ref="A159:A160"/>
    <mergeCell ref="C159:C160"/>
    <mergeCell ref="AC159:AC160"/>
    <mergeCell ref="AD159:AD160"/>
    <mergeCell ref="A157:A158"/>
    <mergeCell ref="C157:C158"/>
    <mergeCell ref="AC157:AC158"/>
    <mergeCell ref="AD157:AD158"/>
    <mergeCell ref="A155:A156"/>
    <mergeCell ref="C155:C156"/>
    <mergeCell ref="AC155:AC156"/>
    <mergeCell ref="AD155:AD156"/>
    <mergeCell ref="A153:A154"/>
    <mergeCell ref="C153:C154"/>
    <mergeCell ref="AC153:AC154"/>
    <mergeCell ref="AD153:AD154"/>
    <mergeCell ref="A151:A152"/>
    <mergeCell ref="C151:C152"/>
    <mergeCell ref="AC151:AC152"/>
    <mergeCell ref="AD151:AD152"/>
    <mergeCell ref="A149:A150"/>
    <mergeCell ref="C149:C150"/>
    <mergeCell ref="AC149:AC150"/>
    <mergeCell ref="AD149:AD150"/>
    <mergeCell ref="A147:A148"/>
    <mergeCell ref="C147:C148"/>
    <mergeCell ref="AC147:AC148"/>
    <mergeCell ref="AD147:AD148"/>
    <mergeCell ref="A145:A146"/>
    <mergeCell ref="C145:C146"/>
    <mergeCell ref="AC145:AC146"/>
    <mergeCell ref="AD145:AD146"/>
    <mergeCell ref="A143:A144"/>
    <mergeCell ref="C143:C144"/>
    <mergeCell ref="AC143:AC144"/>
    <mergeCell ref="AD143:AD144"/>
    <mergeCell ref="A141:A142"/>
    <mergeCell ref="C141:C142"/>
    <mergeCell ref="AC141:AC142"/>
    <mergeCell ref="AD141:AD142"/>
    <mergeCell ref="A139:A140"/>
    <mergeCell ref="C139:C140"/>
    <mergeCell ref="AC139:AC140"/>
    <mergeCell ref="AD139:AD140"/>
    <mergeCell ref="A137:A138"/>
    <mergeCell ref="C137:C138"/>
    <mergeCell ref="AC137:AC138"/>
    <mergeCell ref="AD137:AD138"/>
    <mergeCell ref="A135:A136"/>
    <mergeCell ref="C135:C136"/>
    <mergeCell ref="AC135:AC136"/>
    <mergeCell ref="AD135:AD136"/>
    <mergeCell ref="A133:A134"/>
    <mergeCell ref="C133:C134"/>
    <mergeCell ref="AC133:AC134"/>
    <mergeCell ref="AD133:AD134"/>
    <mergeCell ref="A131:A132"/>
    <mergeCell ref="C131:C132"/>
    <mergeCell ref="AC131:AC132"/>
    <mergeCell ref="AD131:AD132"/>
    <mergeCell ref="A129:A130"/>
    <mergeCell ref="C129:C130"/>
    <mergeCell ref="AC129:AC130"/>
    <mergeCell ref="AD129:AD130"/>
    <mergeCell ref="A127:A128"/>
    <mergeCell ref="C127:C128"/>
    <mergeCell ref="AC127:AC128"/>
    <mergeCell ref="AD127:AD128"/>
    <mergeCell ref="A125:A126"/>
    <mergeCell ref="C125:C126"/>
    <mergeCell ref="AC125:AC126"/>
    <mergeCell ref="AD125:AD126"/>
    <mergeCell ref="A123:A124"/>
    <mergeCell ref="C123:C124"/>
    <mergeCell ref="AC123:AC124"/>
    <mergeCell ref="AD123:AD124"/>
    <mergeCell ref="A121:A122"/>
    <mergeCell ref="C121:C122"/>
    <mergeCell ref="AC121:AC122"/>
    <mergeCell ref="AD121:AD122"/>
    <mergeCell ref="A119:A120"/>
    <mergeCell ref="C119:C120"/>
    <mergeCell ref="AC119:AC120"/>
    <mergeCell ref="AD119:AD120"/>
    <mergeCell ref="A117:A118"/>
    <mergeCell ref="C117:C118"/>
    <mergeCell ref="AC117:AC118"/>
    <mergeCell ref="AD117:AD118"/>
    <mergeCell ref="A115:A116"/>
    <mergeCell ref="C115:C116"/>
    <mergeCell ref="AC115:AC116"/>
    <mergeCell ref="AD115:AD116"/>
    <mergeCell ref="A113:A114"/>
    <mergeCell ref="C113:C114"/>
    <mergeCell ref="AC113:AC114"/>
    <mergeCell ref="AD113:AD114"/>
    <mergeCell ref="A111:A112"/>
    <mergeCell ref="C111:C112"/>
    <mergeCell ref="AC111:AC112"/>
    <mergeCell ref="AD111:AD112"/>
    <mergeCell ref="A109:A110"/>
    <mergeCell ref="C109:C110"/>
    <mergeCell ref="AC109:AC110"/>
    <mergeCell ref="AD109:AD110"/>
    <mergeCell ref="A107:A108"/>
    <mergeCell ref="C107:C108"/>
    <mergeCell ref="AC107:AC108"/>
    <mergeCell ref="AD107:AD108"/>
    <mergeCell ref="A105:A106"/>
    <mergeCell ref="C105:C106"/>
    <mergeCell ref="AC105:AC106"/>
    <mergeCell ref="AD105:AD106"/>
    <mergeCell ref="A103:A104"/>
    <mergeCell ref="C103:C104"/>
    <mergeCell ref="AC103:AC104"/>
    <mergeCell ref="AD103:AD104"/>
    <mergeCell ref="A101:A102"/>
    <mergeCell ref="C101:C102"/>
    <mergeCell ref="AC101:AC102"/>
    <mergeCell ref="AD101:AD102"/>
    <mergeCell ref="A99:A100"/>
    <mergeCell ref="C99:C100"/>
    <mergeCell ref="AC99:AC100"/>
    <mergeCell ref="AD99:AD100"/>
    <mergeCell ref="A97:A98"/>
    <mergeCell ref="C97:C98"/>
    <mergeCell ref="AC97:AC98"/>
    <mergeCell ref="AD97:AD98"/>
    <mergeCell ref="AD89:AD90"/>
    <mergeCell ref="AD91:AD92"/>
    <mergeCell ref="AD93:AD94"/>
    <mergeCell ref="A95:A96"/>
    <mergeCell ref="C95:C96"/>
    <mergeCell ref="AC95:AC96"/>
    <mergeCell ref="AD95:AD96"/>
    <mergeCell ref="C91:C92"/>
    <mergeCell ref="AD81:AD82"/>
    <mergeCell ref="AD83:AD84"/>
    <mergeCell ref="AD85:AD86"/>
    <mergeCell ref="AD87:AD88"/>
    <mergeCell ref="AD73:AD74"/>
    <mergeCell ref="AD75:AD76"/>
    <mergeCell ref="AD77:AD78"/>
    <mergeCell ref="AD79:AD80"/>
    <mergeCell ref="AD65:AD66"/>
    <mergeCell ref="AD67:AD68"/>
    <mergeCell ref="AD69:AD70"/>
    <mergeCell ref="AD71:AD72"/>
    <mergeCell ref="AD49:AD50"/>
    <mergeCell ref="AD59:AD60"/>
    <mergeCell ref="AD61:AD62"/>
    <mergeCell ref="AD63:AD64"/>
    <mergeCell ref="AD51:AD52"/>
    <mergeCell ref="AD53:AD54"/>
    <mergeCell ref="AD55:AD56"/>
    <mergeCell ref="AD57:AD58"/>
    <mergeCell ref="AD41:AD42"/>
    <mergeCell ref="AD43:AD44"/>
    <mergeCell ref="AD45:AD46"/>
    <mergeCell ref="AD47:AD48"/>
    <mergeCell ref="AD33:AD34"/>
    <mergeCell ref="AD35:AD36"/>
    <mergeCell ref="AD37:AD38"/>
    <mergeCell ref="AD39:AD40"/>
    <mergeCell ref="AD25:AD26"/>
    <mergeCell ref="AD27:AD28"/>
    <mergeCell ref="AD29:AD30"/>
    <mergeCell ref="AD31:AD32"/>
    <mergeCell ref="AD19:AD20"/>
    <mergeCell ref="A93:A94"/>
    <mergeCell ref="C93:C94"/>
    <mergeCell ref="A87:A88"/>
    <mergeCell ref="C87:C88"/>
    <mergeCell ref="A89:A90"/>
    <mergeCell ref="C89:C90"/>
    <mergeCell ref="A91:A92"/>
    <mergeCell ref="AD21:AD22"/>
    <mergeCell ref="AD23:AD24"/>
    <mergeCell ref="AD7:AD8"/>
    <mergeCell ref="AD9:AD10"/>
    <mergeCell ref="AD11:AD12"/>
    <mergeCell ref="AD13:AD14"/>
    <mergeCell ref="AD15:AD16"/>
    <mergeCell ref="AD17:AD18"/>
    <mergeCell ref="AC91:AC92"/>
    <mergeCell ref="AC93:AC94"/>
    <mergeCell ref="AC87:AC88"/>
    <mergeCell ref="AC89:AC90"/>
    <mergeCell ref="AC75:AC76"/>
    <mergeCell ref="AC77:AC78"/>
    <mergeCell ref="AC71:AC72"/>
    <mergeCell ref="AC73:AC74"/>
    <mergeCell ref="A83:A84"/>
    <mergeCell ref="C83:C84"/>
    <mergeCell ref="A85:A86"/>
    <mergeCell ref="C85:C86"/>
    <mergeCell ref="A77:A78"/>
    <mergeCell ref="C77:C78"/>
    <mergeCell ref="AC83:AC84"/>
    <mergeCell ref="AC85:AC86"/>
    <mergeCell ref="A79:A80"/>
    <mergeCell ref="C79:C80"/>
    <mergeCell ref="A81:A82"/>
    <mergeCell ref="C81:C82"/>
    <mergeCell ref="AC79:AC80"/>
    <mergeCell ref="AC81:AC82"/>
    <mergeCell ref="A75:A76"/>
    <mergeCell ref="C75:C76"/>
    <mergeCell ref="A69:A70"/>
    <mergeCell ref="C69:C70"/>
    <mergeCell ref="A71:A72"/>
    <mergeCell ref="C71:C72"/>
    <mergeCell ref="A73:A74"/>
    <mergeCell ref="C73:C74"/>
    <mergeCell ref="C63:C64"/>
    <mergeCell ref="AC69:AC70"/>
    <mergeCell ref="A65:A66"/>
    <mergeCell ref="C65:C66"/>
    <mergeCell ref="A67:A68"/>
    <mergeCell ref="C67:C68"/>
    <mergeCell ref="AC65:AC66"/>
    <mergeCell ref="AC67:AC68"/>
    <mergeCell ref="A57:A58"/>
    <mergeCell ref="C57:C58"/>
    <mergeCell ref="AC61:AC62"/>
    <mergeCell ref="AC63:AC64"/>
    <mergeCell ref="A59:A60"/>
    <mergeCell ref="C59:C60"/>
    <mergeCell ref="AC59:AC60"/>
    <mergeCell ref="A61:A62"/>
    <mergeCell ref="C61:C62"/>
    <mergeCell ref="A63:A64"/>
    <mergeCell ref="AC55:AC56"/>
    <mergeCell ref="AC57:AC58"/>
    <mergeCell ref="A51:A52"/>
    <mergeCell ref="C51:C52"/>
    <mergeCell ref="A53:A54"/>
    <mergeCell ref="C53:C54"/>
    <mergeCell ref="AC51:AC52"/>
    <mergeCell ref="AC53:AC54"/>
    <mergeCell ref="A55:A56"/>
    <mergeCell ref="C55:C56"/>
    <mergeCell ref="C43:C44"/>
    <mergeCell ref="AC47:AC48"/>
    <mergeCell ref="AC49:AC50"/>
    <mergeCell ref="A45:A46"/>
    <mergeCell ref="C45:C46"/>
    <mergeCell ref="AC45:AC46"/>
    <mergeCell ref="A47:A48"/>
    <mergeCell ref="C47:C48"/>
    <mergeCell ref="A49:A50"/>
    <mergeCell ref="C49:C50"/>
    <mergeCell ref="AC43:AC44"/>
    <mergeCell ref="A37:A38"/>
    <mergeCell ref="C37:C38"/>
    <mergeCell ref="A39:A40"/>
    <mergeCell ref="C39:C40"/>
    <mergeCell ref="AC37:AC38"/>
    <mergeCell ref="AC39:AC40"/>
    <mergeCell ref="A41:A42"/>
    <mergeCell ref="C41:C42"/>
    <mergeCell ref="A43:A44"/>
    <mergeCell ref="C33:C34"/>
    <mergeCell ref="A35:A36"/>
    <mergeCell ref="C35:C36"/>
    <mergeCell ref="AC41:AC42"/>
    <mergeCell ref="C27:C28"/>
    <mergeCell ref="AC33:AC34"/>
    <mergeCell ref="AC35:AC36"/>
    <mergeCell ref="A29:A30"/>
    <mergeCell ref="C29:C30"/>
    <mergeCell ref="A31:A32"/>
    <mergeCell ref="C31:C32"/>
    <mergeCell ref="AC29:AC30"/>
    <mergeCell ref="AC31:AC32"/>
    <mergeCell ref="A33:A34"/>
    <mergeCell ref="AC27:AC28"/>
    <mergeCell ref="A21:A22"/>
    <mergeCell ref="C21:C22"/>
    <mergeCell ref="A23:A24"/>
    <mergeCell ref="C23:C24"/>
    <mergeCell ref="AC21:AC22"/>
    <mergeCell ref="AC23:AC24"/>
    <mergeCell ref="A25:A26"/>
    <mergeCell ref="C25:C26"/>
    <mergeCell ref="A27:A28"/>
    <mergeCell ref="A19:A20"/>
    <mergeCell ref="C19:C20"/>
    <mergeCell ref="AC19:AC20"/>
    <mergeCell ref="AC25:AC26"/>
    <mergeCell ref="AC15:AC16"/>
    <mergeCell ref="AC17:AC18"/>
    <mergeCell ref="A13:A14"/>
    <mergeCell ref="C13:C14"/>
    <mergeCell ref="AC13:AC14"/>
    <mergeCell ref="A15:A16"/>
    <mergeCell ref="C15:C16"/>
    <mergeCell ref="A17:A18"/>
    <mergeCell ref="C17:C18"/>
    <mergeCell ref="AC9:AC10"/>
    <mergeCell ref="AC11:AC12"/>
    <mergeCell ref="A7:A8"/>
    <mergeCell ref="C7:C8"/>
    <mergeCell ref="AC7:AC8"/>
    <mergeCell ref="A9:A10"/>
    <mergeCell ref="C9:C10"/>
    <mergeCell ref="A11:A12"/>
    <mergeCell ref="C11:C12"/>
    <mergeCell ref="AD5:AD6"/>
    <mergeCell ref="A5:A6"/>
    <mergeCell ref="C5:C6"/>
    <mergeCell ref="A1:A2"/>
    <mergeCell ref="AC5:AC6"/>
    <mergeCell ref="B1:B2"/>
    <mergeCell ref="F1:X1"/>
    <mergeCell ref="A3:A4"/>
    <mergeCell ref="AC3:AC4"/>
    <mergeCell ref="AD3:AD4"/>
  </mergeCells>
  <printOptions/>
  <pageMargins left="0.2755905511811024" right="0.2362204724409449" top="0.7874015748031497" bottom="0.1968503937007874" header="0.31496062992125984" footer="0.5118110236220472"/>
  <pageSetup horizontalDpi="600" verticalDpi="600" orientation="landscape" paperSize="9" scale="72" r:id="rId1"/>
  <headerFooter alignWithMargins="0">
    <oddHeader>&amp;L
&amp;D&amp;C&amp;"Arial Cyr,полужирный"&amp;14Открытое Тульское областное лично-командное первенство  по водному туристскому многоборью
«ЗОЛОТАЯ ОСЕНЬ»&amp;R&amp;"Arial Cyr,полужирный"&amp;16К1</oddHeader>
  </headerFooter>
  <rowBreaks count="3" manualBreakCount="3">
    <brk id="52" max="29" man="1"/>
    <brk id="86" max="29" man="1"/>
    <brk id="140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I80"/>
  <sheetViews>
    <sheetView view="pageBreakPreview" zoomScaleSheetLayoutView="100"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AK75" sqref="AK75"/>
    </sheetView>
  </sheetViews>
  <sheetFormatPr defaultColWidth="9.00390625" defaultRowHeight="12.75"/>
  <cols>
    <col min="1" max="1" width="6.875" style="1" customWidth="1"/>
    <col min="2" max="2" width="19.00390625" style="8" customWidth="1"/>
    <col min="3" max="3" width="5.125" style="8" customWidth="1"/>
    <col min="4" max="4" width="8.125" style="3" customWidth="1"/>
    <col min="5" max="5" width="9.375" style="16" customWidth="1"/>
    <col min="6" max="6" width="3.875" style="3" customWidth="1"/>
    <col min="7" max="7" width="3.875" style="33" customWidth="1"/>
    <col min="8" max="8" width="4.00390625" style="3" customWidth="1"/>
    <col min="9" max="9" width="3.875" style="65" customWidth="1"/>
    <col min="10" max="10" width="3.625" style="33" customWidth="1"/>
    <col min="11" max="11" width="3.75390625" style="70" customWidth="1"/>
    <col min="12" max="12" width="4.25390625" style="33" customWidth="1"/>
    <col min="13" max="13" width="3.75390625" style="69" customWidth="1"/>
    <col min="14" max="14" width="3.75390625" style="3" customWidth="1"/>
    <col min="15" max="15" width="4.00390625" style="33" customWidth="1"/>
    <col min="16" max="16" width="4.00390625" style="3" customWidth="1"/>
    <col min="17" max="17" width="4.00390625" style="33" customWidth="1"/>
    <col min="18" max="18" width="4.375" style="3" customWidth="1"/>
    <col min="19" max="19" width="3.875" style="33" customWidth="1"/>
    <col min="20" max="20" width="4.00390625" style="3" customWidth="1"/>
    <col min="21" max="21" width="3.875" style="33" customWidth="1"/>
    <col min="22" max="22" width="4.00390625" style="3" customWidth="1"/>
    <col min="23" max="23" width="3.875" style="33" customWidth="1"/>
    <col min="24" max="24" width="3.875" style="3" hidden="1" customWidth="1"/>
    <col min="25" max="25" width="4.875" style="33" hidden="1" customWidth="1"/>
    <col min="26" max="26" width="3.875" style="3" hidden="1" customWidth="1"/>
    <col min="27" max="27" width="3.75390625" style="33" hidden="1" customWidth="1"/>
    <col min="28" max="28" width="3.75390625" style="3" hidden="1" customWidth="1"/>
    <col min="29" max="29" width="3.625" style="33" hidden="1" customWidth="1"/>
    <col min="30" max="30" width="9.00390625" style="19" customWidth="1"/>
    <col min="31" max="31" width="8.00390625" style="1" customWidth="1"/>
    <col min="32" max="32" width="7.625" style="19" customWidth="1"/>
    <col min="33" max="33" width="9.375" style="1" customWidth="1"/>
    <col min="34" max="34" width="9.125" style="8" customWidth="1"/>
    <col min="35" max="16384" width="9.125" style="1" customWidth="1"/>
  </cols>
  <sheetData>
    <row r="1" spans="1:35" ht="26.25" customHeight="1" thickBot="1">
      <c r="A1" s="79" t="s">
        <v>12</v>
      </c>
      <c r="B1" s="89" t="s">
        <v>0</v>
      </c>
      <c r="C1" s="2"/>
      <c r="D1" s="5"/>
      <c r="E1" s="12"/>
      <c r="F1" s="93" t="s">
        <v>1</v>
      </c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94"/>
      <c r="AD1" s="12"/>
      <c r="AE1" s="20" t="s">
        <v>2</v>
      </c>
      <c r="AF1" s="24" t="s">
        <v>2</v>
      </c>
      <c r="AG1" s="20" t="s">
        <v>4</v>
      </c>
      <c r="AH1" s="2" t="s">
        <v>48</v>
      </c>
      <c r="AI1" s="76" t="s">
        <v>6</v>
      </c>
    </row>
    <row r="2" spans="1:35" ht="26.25" thickBot="1">
      <c r="A2" s="80"/>
      <c r="B2" s="90"/>
      <c r="C2" s="4" t="s">
        <v>13</v>
      </c>
      <c r="D2" s="9" t="s">
        <v>11</v>
      </c>
      <c r="E2" s="13" t="s">
        <v>7</v>
      </c>
      <c r="F2" s="9">
        <v>1</v>
      </c>
      <c r="G2" s="30">
        <v>2</v>
      </c>
      <c r="H2" s="9">
        <v>3</v>
      </c>
      <c r="I2" s="62">
        <v>4</v>
      </c>
      <c r="J2" s="30">
        <v>5</v>
      </c>
      <c r="K2" s="9">
        <v>6</v>
      </c>
      <c r="L2" s="30">
        <v>7</v>
      </c>
      <c r="M2" s="66">
        <v>8</v>
      </c>
      <c r="N2" s="9">
        <v>9</v>
      </c>
      <c r="O2" s="30">
        <v>10</v>
      </c>
      <c r="P2" s="9">
        <v>11</v>
      </c>
      <c r="Q2" s="30">
        <v>12</v>
      </c>
      <c r="R2" s="9">
        <v>13</v>
      </c>
      <c r="S2" s="30">
        <v>14</v>
      </c>
      <c r="T2" s="9">
        <v>15</v>
      </c>
      <c r="U2" s="30">
        <v>16</v>
      </c>
      <c r="V2" s="9">
        <v>17</v>
      </c>
      <c r="W2" s="30">
        <v>18</v>
      </c>
      <c r="X2" s="9">
        <v>19</v>
      </c>
      <c r="Y2" s="30">
        <v>20</v>
      </c>
      <c r="Z2" s="9">
        <v>21</v>
      </c>
      <c r="AA2" s="30">
        <v>22</v>
      </c>
      <c r="AB2" s="9">
        <v>23</v>
      </c>
      <c r="AC2" s="30">
        <v>24</v>
      </c>
      <c r="AD2" s="13" t="s">
        <v>8</v>
      </c>
      <c r="AE2" s="21" t="s">
        <v>3</v>
      </c>
      <c r="AF2" s="25" t="s">
        <v>9</v>
      </c>
      <c r="AG2" s="21" t="s">
        <v>5</v>
      </c>
      <c r="AH2" s="4"/>
      <c r="AI2" s="77"/>
    </row>
    <row r="3" spans="1:35" ht="12.75">
      <c r="A3" s="85">
        <v>460</v>
      </c>
      <c r="B3" s="6" t="s">
        <v>203</v>
      </c>
      <c r="C3" s="87" t="s">
        <v>13</v>
      </c>
      <c r="D3" s="10">
        <v>1</v>
      </c>
      <c r="E3" s="14">
        <v>0.00625</v>
      </c>
      <c r="F3" s="28"/>
      <c r="G3" s="31"/>
      <c r="H3" s="28">
        <v>2</v>
      </c>
      <c r="I3" s="63"/>
      <c r="J3" s="31"/>
      <c r="K3" s="28"/>
      <c r="L3" s="31"/>
      <c r="M3" s="67"/>
      <c r="N3" s="28"/>
      <c r="O3" s="31"/>
      <c r="P3" s="28"/>
      <c r="Q3" s="31"/>
      <c r="R3" s="28">
        <v>2</v>
      </c>
      <c r="S3" s="31"/>
      <c r="T3" s="28"/>
      <c r="U3" s="31"/>
      <c r="V3" s="28">
        <v>2</v>
      </c>
      <c r="W3" s="31"/>
      <c r="X3" s="28"/>
      <c r="Y3" s="31"/>
      <c r="Z3" s="28"/>
      <c r="AA3" s="31"/>
      <c r="AB3" s="28"/>
      <c r="AC3" s="31"/>
      <c r="AD3" s="17">
        <v>0.008391203703703705</v>
      </c>
      <c r="AE3" s="22">
        <f aca="true" t="shared" si="0" ref="AE3:AE66">AD3-E3</f>
        <v>0.002141203703703704</v>
      </c>
      <c r="AF3" s="26">
        <f aca="true" t="shared" si="1" ref="AF3:AF44">TIME(,,SUM(F3:AC3))</f>
        <v>6.944444444444444E-05</v>
      </c>
      <c r="AG3" s="22">
        <f aca="true" t="shared" si="2" ref="AG3:AG44">AF3+AE3</f>
        <v>0.0022106481481481486</v>
      </c>
      <c r="AH3" s="91">
        <f>SUM(AG3:AG4)</f>
        <v>0.004780092592592589</v>
      </c>
      <c r="AI3" s="78">
        <f>RANK(AH3,$AH$3:$AH$80,1)</f>
        <v>18</v>
      </c>
    </row>
    <row r="4" spans="1:35" ht="15" customHeight="1" thickBot="1">
      <c r="A4" s="86"/>
      <c r="B4" s="7" t="s">
        <v>82</v>
      </c>
      <c r="C4" s="88"/>
      <c r="D4" s="11">
        <v>2</v>
      </c>
      <c r="E4" s="15">
        <v>0.04097222222222222</v>
      </c>
      <c r="F4" s="29">
        <v>2</v>
      </c>
      <c r="G4" s="32">
        <v>2</v>
      </c>
      <c r="H4" s="29"/>
      <c r="I4" s="64"/>
      <c r="J4" s="32"/>
      <c r="K4" s="29">
        <v>2</v>
      </c>
      <c r="L4" s="32"/>
      <c r="M4" s="68">
        <v>2</v>
      </c>
      <c r="N4" s="29"/>
      <c r="O4" s="32"/>
      <c r="P4" s="29"/>
      <c r="Q4" s="32"/>
      <c r="R4" s="29"/>
      <c r="S4" s="32"/>
      <c r="T4" s="29">
        <v>50</v>
      </c>
      <c r="U4" s="32">
        <v>2</v>
      </c>
      <c r="V4" s="29">
        <v>2</v>
      </c>
      <c r="W4" s="32"/>
      <c r="X4" s="29"/>
      <c r="Y4" s="32"/>
      <c r="Z4" s="29"/>
      <c r="AA4" s="32"/>
      <c r="AB4" s="29"/>
      <c r="AC4" s="32"/>
      <c r="AD4" s="18">
        <v>0.04282407407407407</v>
      </c>
      <c r="AE4" s="23">
        <f t="shared" si="0"/>
        <v>0.0018518518518518476</v>
      </c>
      <c r="AF4" s="27">
        <f t="shared" si="1"/>
        <v>0.0007175925925925927</v>
      </c>
      <c r="AG4" s="23">
        <f t="shared" si="2"/>
        <v>0.00256944444444444</v>
      </c>
      <c r="AH4" s="92"/>
      <c r="AI4" s="84"/>
    </row>
    <row r="5" spans="1:35" ht="13.5" thickBot="1">
      <c r="A5" s="85">
        <v>462</v>
      </c>
      <c r="B5" s="7" t="s">
        <v>204</v>
      </c>
      <c r="C5" s="87" t="s">
        <v>13</v>
      </c>
      <c r="D5" s="10">
        <v>1</v>
      </c>
      <c r="E5" s="14">
        <v>0.006944444444444444</v>
      </c>
      <c r="F5" s="28">
        <v>50</v>
      </c>
      <c r="G5" s="31"/>
      <c r="H5" s="28"/>
      <c r="I5" s="63"/>
      <c r="J5" s="31"/>
      <c r="K5" s="28">
        <v>2</v>
      </c>
      <c r="L5" s="31"/>
      <c r="M5" s="67"/>
      <c r="N5" s="28"/>
      <c r="O5" s="31">
        <v>2</v>
      </c>
      <c r="P5" s="28"/>
      <c r="Q5" s="31"/>
      <c r="R5" s="28"/>
      <c r="S5" s="31"/>
      <c r="T5" s="28">
        <v>50</v>
      </c>
      <c r="U5" s="28">
        <v>50</v>
      </c>
      <c r="V5" s="28">
        <v>2</v>
      </c>
      <c r="W5" s="31"/>
      <c r="X5" s="28"/>
      <c r="Y5" s="31"/>
      <c r="Z5" s="28"/>
      <c r="AA5" s="31"/>
      <c r="AB5" s="28"/>
      <c r="AC5" s="31"/>
      <c r="AD5" s="17">
        <v>0.009016203703703703</v>
      </c>
      <c r="AE5" s="22">
        <f t="shared" si="0"/>
        <v>0.0020717592592592593</v>
      </c>
      <c r="AF5" s="26">
        <f t="shared" si="1"/>
        <v>0.0018055555555555557</v>
      </c>
      <c r="AG5" s="22">
        <f t="shared" si="2"/>
        <v>0.003877314814814815</v>
      </c>
      <c r="AH5" s="91">
        <f>SUM(AG5:AG6)</f>
        <v>0.006678240740740741</v>
      </c>
      <c r="AI5" s="78">
        <f>RANK(AH5,$AH$3:$AH$80,1)</f>
        <v>26</v>
      </c>
    </row>
    <row r="6" spans="1:35" ht="13.5" thickBot="1">
      <c r="A6" s="86"/>
      <c r="B6" s="7" t="s">
        <v>83</v>
      </c>
      <c r="C6" s="88"/>
      <c r="D6" s="11">
        <v>2</v>
      </c>
      <c r="E6" s="15">
        <v>0.041666666666666664</v>
      </c>
      <c r="F6" s="29"/>
      <c r="G6" s="32"/>
      <c r="H6" s="29">
        <v>2</v>
      </c>
      <c r="I6" s="64"/>
      <c r="J6" s="32"/>
      <c r="K6" s="29">
        <v>2</v>
      </c>
      <c r="L6" s="32"/>
      <c r="M6" s="68">
        <v>2</v>
      </c>
      <c r="N6" s="29">
        <v>2</v>
      </c>
      <c r="O6" s="32"/>
      <c r="P6" s="29"/>
      <c r="Q6" s="32">
        <v>2</v>
      </c>
      <c r="R6" s="29"/>
      <c r="S6" s="32">
        <v>2</v>
      </c>
      <c r="T6" s="29">
        <v>50</v>
      </c>
      <c r="U6" s="32"/>
      <c r="V6" s="29"/>
      <c r="W6" s="32"/>
      <c r="X6" s="29"/>
      <c r="Y6" s="32"/>
      <c r="Z6" s="29"/>
      <c r="AA6" s="32"/>
      <c r="AB6" s="29"/>
      <c r="AC6" s="32"/>
      <c r="AD6" s="18">
        <v>0.04375</v>
      </c>
      <c r="AE6" s="23">
        <f t="shared" si="0"/>
        <v>0.002083333333333333</v>
      </c>
      <c r="AF6" s="27">
        <f t="shared" si="1"/>
        <v>0.0007175925925925927</v>
      </c>
      <c r="AG6" s="23">
        <f t="shared" si="2"/>
        <v>0.0028009259259259255</v>
      </c>
      <c r="AH6" s="92"/>
      <c r="AI6" s="84"/>
    </row>
    <row r="7" spans="1:35" ht="12.75">
      <c r="A7" s="85">
        <v>7</v>
      </c>
      <c r="B7" s="6" t="s">
        <v>205</v>
      </c>
      <c r="C7" s="87" t="s">
        <v>13</v>
      </c>
      <c r="D7" s="10">
        <v>1</v>
      </c>
      <c r="E7" s="14">
        <v>0.007638888888888889</v>
      </c>
      <c r="F7" s="28"/>
      <c r="G7" s="31"/>
      <c r="H7" s="28">
        <v>2</v>
      </c>
      <c r="I7" s="63"/>
      <c r="J7" s="31"/>
      <c r="K7" s="28"/>
      <c r="L7" s="31"/>
      <c r="M7" s="67"/>
      <c r="N7" s="28"/>
      <c r="O7" s="31"/>
      <c r="P7" s="28"/>
      <c r="Q7" s="31"/>
      <c r="R7" s="28">
        <v>2</v>
      </c>
      <c r="S7" s="31"/>
      <c r="T7" s="28"/>
      <c r="U7" s="28">
        <v>50</v>
      </c>
      <c r="V7" s="28">
        <v>50</v>
      </c>
      <c r="W7" s="31"/>
      <c r="X7" s="28"/>
      <c r="Y7" s="31"/>
      <c r="Z7" s="28"/>
      <c r="AA7" s="31"/>
      <c r="AB7" s="28"/>
      <c r="AC7" s="31"/>
      <c r="AD7" s="17">
        <v>0.00962962962962963</v>
      </c>
      <c r="AE7" s="22">
        <f t="shared" si="0"/>
        <v>0.0019907407407407417</v>
      </c>
      <c r="AF7" s="26">
        <f t="shared" si="1"/>
        <v>0.0012037037037037038</v>
      </c>
      <c r="AG7" s="22">
        <f t="shared" si="2"/>
        <v>0.0031944444444444455</v>
      </c>
      <c r="AH7" s="91">
        <f>SUM(AG7:AG8)</f>
        <v>0.007500000000000007</v>
      </c>
      <c r="AI7" s="78">
        <f>RANK(AH7,$AH$3:$AH$80,1)</f>
        <v>32</v>
      </c>
    </row>
    <row r="8" spans="1:35" ht="13.5" thickBot="1">
      <c r="A8" s="86"/>
      <c r="B8" s="7" t="s">
        <v>206</v>
      </c>
      <c r="C8" s="88"/>
      <c r="D8" s="11">
        <v>2</v>
      </c>
      <c r="E8" s="15">
        <v>0.042361111111111106</v>
      </c>
      <c r="F8" s="29"/>
      <c r="G8" s="32"/>
      <c r="H8" s="29">
        <v>2</v>
      </c>
      <c r="I8" s="64"/>
      <c r="J8" s="32"/>
      <c r="K8" s="29"/>
      <c r="L8" s="32"/>
      <c r="M8" s="68"/>
      <c r="N8" s="29"/>
      <c r="O8" s="32"/>
      <c r="P8" s="29"/>
      <c r="Q8" s="32"/>
      <c r="R8" s="29"/>
      <c r="S8" s="32">
        <v>50</v>
      </c>
      <c r="T8" s="29">
        <v>50</v>
      </c>
      <c r="U8" s="29">
        <v>50</v>
      </c>
      <c r="V8" s="29"/>
      <c r="W8" s="29">
        <v>50</v>
      </c>
      <c r="X8" s="29"/>
      <c r="Y8" s="32"/>
      <c r="Z8" s="29"/>
      <c r="AA8" s="32"/>
      <c r="AB8" s="29"/>
      <c r="AC8" s="32"/>
      <c r="AD8" s="18">
        <v>0.044328703703703703</v>
      </c>
      <c r="AE8" s="23">
        <f t="shared" si="0"/>
        <v>0.001967592592592597</v>
      </c>
      <c r="AF8" s="27">
        <f t="shared" si="1"/>
        <v>0.002337962962962963</v>
      </c>
      <c r="AG8" s="23">
        <f t="shared" si="2"/>
        <v>0.004305555555555561</v>
      </c>
      <c r="AH8" s="92"/>
      <c r="AI8" s="84"/>
    </row>
    <row r="9" spans="1:35" ht="12.75">
      <c r="A9" s="85">
        <v>51</v>
      </c>
      <c r="B9" s="6" t="s">
        <v>207</v>
      </c>
      <c r="C9" s="87" t="s">
        <v>13</v>
      </c>
      <c r="D9" s="10">
        <v>1</v>
      </c>
      <c r="E9" s="14">
        <v>0.008333333333333333</v>
      </c>
      <c r="F9" s="28"/>
      <c r="G9" s="31"/>
      <c r="H9" s="28"/>
      <c r="I9" s="63"/>
      <c r="J9" s="31">
        <v>2</v>
      </c>
      <c r="K9" s="28">
        <v>2</v>
      </c>
      <c r="L9" s="31"/>
      <c r="M9" s="67"/>
      <c r="N9" s="28"/>
      <c r="O9" s="31"/>
      <c r="P9" s="28"/>
      <c r="Q9" s="31"/>
      <c r="R9" s="28"/>
      <c r="S9" s="31"/>
      <c r="T9" s="28"/>
      <c r="U9" s="31"/>
      <c r="V9" s="28"/>
      <c r="W9" s="31"/>
      <c r="X9" s="28"/>
      <c r="Y9" s="31"/>
      <c r="Z9" s="28"/>
      <c r="AA9" s="31"/>
      <c r="AB9" s="28"/>
      <c r="AC9" s="31"/>
      <c r="AD9" s="17">
        <v>0.010115740740740741</v>
      </c>
      <c r="AE9" s="22">
        <f t="shared" si="0"/>
        <v>0.001782407407407408</v>
      </c>
      <c r="AF9" s="26">
        <f t="shared" si="1"/>
        <v>4.6296296296296294E-05</v>
      </c>
      <c r="AG9" s="22">
        <f t="shared" si="2"/>
        <v>0.0018287037037037041</v>
      </c>
      <c r="AH9" s="91">
        <f>SUM(AG9:AG10)</f>
        <v>0.0035763888888888846</v>
      </c>
      <c r="AI9" s="78">
        <f>RANK(AH9,$AH$3:$AH$80,1)</f>
        <v>11</v>
      </c>
    </row>
    <row r="10" spans="1:35" ht="13.5" thickBot="1">
      <c r="A10" s="86"/>
      <c r="B10" s="7" t="s">
        <v>34</v>
      </c>
      <c r="C10" s="88"/>
      <c r="D10" s="11">
        <v>2</v>
      </c>
      <c r="E10" s="15">
        <v>0.04305555555555556</v>
      </c>
      <c r="F10" s="29"/>
      <c r="G10" s="32"/>
      <c r="H10" s="29"/>
      <c r="I10" s="64"/>
      <c r="J10" s="32"/>
      <c r="K10" s="29"/>
      <c r="L10" s="32">
        <v>2</v>
      </c>
      <c r="M10" s="68"/>
      <c r="N10" s="29"/>
      <c r="O10" s="32"/>
      <c r="P10" s="29"/>
      <c r="Q10" s="32"/>
      <c r="R10" s="29"/>
      <c r="S10" s="32"/>
      <c r="T10" s="29"/>
      <c r="U10" s="32"/>
      <c r="V10" s="29"/>
      <c r="W10" s="32">
        <v>2</v>
      </c>
      <c r="X10" s="29"/>
      <c r="Y10" s="32"/>
      <c r="Z10" s="29"/>
      <c r="AA10" s="32"/>
      <c r="AB10" s="29"/>
      <c r="AC10" s="32"/>
      <c r="AD10" s="18">
        <v>0.044756944444444446</v>
      </c>
      <c r="AE10" s="23">
        <f t="shared" si="0"/>
        <v>0.0017013888888888842</v>
      </c>
      <c r="AF10" s="27">
        <f t="shared" si="1"/>
        <v>4.6296296296296294E-05</v>
      </c>
      <c r="AG10" s="23">
        <f t="shared" si="2"/>
        <v>0.0017476851851851805</v>
      </c>
      <c r="AH10" s="92"/>
      <c r="AI10" s="84"/>
    </row>
    <row r="11" spans="1:35" ht="12.75">
      <c r="A11" s="85">
        <v>71</v>
      </c>
      <c r="B11" s="6" t="s">
        <v>208</v>
      </c>
      <c r="C11" s="87" t="s">
        <v>13</v>
      </c>
      <c r="D11" s="10">
        <v>1</v>
      </c>
      <c r="E11" s="14">
        <v>0.009027777777777779</v>
      </c>
      <c r="F11" s="28"/>
      <c r="G11" s="31"/>
      <c r="H11" s="28"/>
      <c r="I11" s="63"/>
      <c r="J11" s="31"/>
      <c r="K11" s="28"/>
      <c r="L11" s="31"/>
      <c r="M11" s="67"/>
      <c r="N11" s="28"/>
      <c r="O11" s="31"/>
      <c r="P11" s="28"/>
      <c r="Q11" s="31"/>
      <c r="R11" s="28"/>
      <c r="S11" s="31"/>
      <c r="T11" s="28"/>
      <c r="U11" s="31"/>
      <c r="V11" s="45"/>
      <c r="W11" s="46"/>
      <c r="X11" s="45"/>
      <c r="Y11" s="31"/>
      <c r="Z11" s="28"/>
      <c r="AA11" s="31"/>
      <c r="AB11" s="28"/>
      <c r="AC11" s="31"/>
      <c r="AD11" s="17">
        <v>0.010613425925925927</v>
      </c>
      <c r="AE11" s="22">
        <f t="shared" si="0"/>
        <v>0.0015856481481481485</v>
      </c>
      <c r="AF11" s="26">
        <f t="shared" si="1"/>
        <v>0</v>
      </c>
      <c r="AG11" s="22">
        <f t="shared" si="2"/>
        <v>0.0015856481481481485</v>
      </c>
      <c r="AH11" s="91">
        <f>SUM(AG11:AG12)</f>
        <v>0.003217592592592599</v>
      </c>
      <c r="AI11" s="78">
        <f>RANK(AH11,$AH$3:$AH$80,1)</f>
        <v>7</v>
      </c>
    </row>
    <row r="12" spans="1:35" ht="13.5" thickBot="1">
      <c r="A12" s="86"/>
      <c r="B12" s="7" t="s">
        <v>209</v>
      </c>
      <c r="C12" s="88"/>
      <c r="D12" s="11">
        <v>2</v>
      </c>
      <c r="E12" s="15">
        <v>0.04375</v>
      </c>
      <c r="F12" s="29"/>
      <c r="G12" s="32"/>
      <c r="H12" s="29"/>
      <c r="I12" s="64"/>
      <c r="J12" s="32"/>
      <c r="K12" s="29"/>
      <c r="L12" s="32"/>
      <c r="M12" s="68"/>
      <c r="N12" s="29"/>
      <c r="O12" s="32"/>
      <c r="P12" s="29"/>
      <c r="Q12" s="32"/>
      <c r="R12" s="29"/>
      <c r="S12" s="32"/>
      <c r="T12" s="29"/>
      <c r="U12" s="32">
        <v>2</v>
      </c>
      <c r="V12" s="29"/>
      <c r="W12" s="32"/>
      <c r="X12" s="29"/>
      <c r="Y12" s="32"/>
      <c r="Z12" s="29"/>
      <c r="AA12" s="32"/>
      <c r="AB12" s="29"/>
      <c r="AC12" s="32"/>
      <c r="AD12" s="18">
        <v>0.0453587962962963</v>
      </c>
      <c r="AE12" s="23">
        <f t="shared" si="0"/>
        <v>0.0016087962962963026</v>
      </c>
      <c r="AF12" s="27">
        <f t="shared" si="1"/>
        <v>2.3148148148148147E-05</v>
      </c>
      <c r="AG12" s="23">
        <f t="shared" si="2"/>
        <v>0.0016319444444444508</v>
      </c>
      <c r="AH12" s="92"/>
      <c r="AI12" s="84"/>
    </row>
    <row r="13" spans="1:35" ht="12.75">
      <c r="A13" s="85">
        <v>45</v>
      </c>
      <c r="B13" s="6" t="s">
        <v>210</v>
      </c>
      <c r="C13" s="87"/>
      <c r="D13" s="10">
        <v>1</v>
      </c>
      <c r="E13" s="14">
        <v>0.009722222222222222</v>
      </c>
      <c r="F13" s="28"/>
      <c r="G13" s="31"/>
      <c r="H13" s="28"/>
      <c r="I13" s="63"/>
      <c r="J13" s="31"/>
      <c r="K13" s="28"/>
      <c r="L13" s="31"/>
      <c r="M13" s="67"/>
      <c r="N13" s="28"/>
      <c r="O13" s="31"/>
      <c r="P13" s="28"/>
      <c r="Q13" s="31"/>
      <c r="R13" s="28"/>
      <c r="S13" s="31"/>
      <c r="T13" s="28">
        <v>50</v>
      </c>
      <c r="U13" s="31"/>
      <c r="V13" s="28"/>
      <c r="W13" s="31"/>
      <c r="X13" s="28"/>
      <c r="Y13" s="31"/>
      <c r="Z13" s="28"/>
      <c r="AA13" s="31"/>
      <c r="AB13" s="28"/>
      <c r="AC13" s="31"/>
      <c r="AD13" s="17">
        <v>0.011712962962962965</v>
      </c>
      <c r="AE13" s="22">
        <f t="shared" si="0"/>
        <v>0.0019907407407407426</v>
      </c>
      <c r="AF13" s="26">
        <f t="shared" si="1"/>
        <v>0.0005787037037037038</v>
      </c>
      <c r="AG13" s="22">
        <f t="shared" si="2"/>
        <v>0.0025694444444444462</v>
      </c>
      <c r="AH13" s="91">
        <f>SUM(AG13:AG14)</f>
        <v>0.00466435185185185</v>
      </c>
      <c r="AI13" s="78">
        <f>RANK(AH13,$AH$3:$AH$80,1)</f>
        <v>17</v>
      </c>
    </row>
    <row r="14" spans="1:35" ht="13.5" thickBot="1">
      <c r="A14" s="86"/>
      <c r="B14" s="7"/>
      <c r="C14" s="88"/>
      <c r="D14" s="11">
        <v>2</v>
      </c>
      <c r="E14" s="15">
        <v>0.044444444444444446</v>
      </c>
      <c r="F14" s="29">
        <v>2</v>
      </c>
      <c r="G14" s="32"/>
      <c r="H14" s="29"/>
      <c r="I14" s="64"/>
      <c r="J14" s="32"/>
      <c r="K14" s="29"/>
      <c r="L14" s="32"/>
      <c r="M14" s="68"/>
      <c r="N14" s="29"/>
      <c r="O14" s="32"/>
      <c r="P14" s="29"/>
      <c r="Q14" s="32"/>
      <c r="R14" s="29"/>
      <c r="S14" s="32"/>
      <c r="T14" s="29">
        <v>2</v>
      </c>
      <c r="U14" s="32"/>
      <c r="V14" s="29">
        <v>2</v>
      </c>
      <c r="W14" s="29">
        <v>2</v>
      </c>
      <c r="X14" s="29"/>
      <c r="Y14" s="32"/>
      <c r="Z14" s="29"/>
      <c r="AA14" s="32"/>
      <c r="AB14" s="29"/>
      <c r="AC14" s="32"/>
      <c r="AD14" s="18">
        <v>0.04644675925925926</v>
      </c>
      <c r="AE14" s="23">
        <f t="shared" si="0"/>
        <v>0.002002314814814811</v>
      </c>
      <c r="AF14" s="27">
        <f t="shared" si="1"/>
        <v>9.259259259259259E-05</v>
      </c>
      <c r="AG14" s="23">
        <f t="shared" si="2"/>
        <v>0.0020949074074074034</v>
      </c>
      <c r="AH14" s="92"/>
      <c r="AI14" s="84"/>
    </row>
    <row r="15" spans="1:35" ht="12.75">
      <c r="A15" s="85">
        <v>74</v>
      </c>
      <c r="B15" s="6" t="s">
        <v>211</v>
      </c>
      <c r="C15" s="87"/>
      <c r="D15" s="10">
        <v>1</v>
      </c>
      <c r="E15" s="14">
        <v>0.010416666666666666</v>
      </c>
      <c r="F15" s="28"/>
      <c r="G15" s="31"/>
      <c r="H15" s="28"/>
      <c r="I15" s="63"/>
      <c r="J15" s="31"/>
      <c r="K15" s="28">
        <v>2</v>
      </c>
      <c r="L15" s="31"/>
      <c r="M15" s="67"/>
      <c r="N15" s="28"/>
      <c r="O15" s="31"/>
      <c r="P15" s="28">
        <v>2</v>
      </c>
      <c r="Q15" s="31"/>
      <c r="R15" s="28"/>
      <c r="S15" s="31"/>
      <c r="T15" s="28"/>
      <c r="U15" s="31"/>
      <c r="V15" s="28"/>
      <c r="W15" s="31">
        <v>2</v>
      </c>
      <c r="X15" s="28"/>
      <c r="Y15" s="31"/>
      <c r="Z15" s="28"/>
      <c r="AA15" s="31"/>
      <c r="AB15" s="28"/>
      <c r="AC15" s="31"/>
      <c r="AD15" s="17">
        <v>0.011770833333333333</v>
      </c>
      <c r="AE15" s="22">
        <f t="shared" si="0"/>
        <v>0.0013541666666666667</v>
      </c>
      <c r="AF15" s="26">
        <f t="shared" si="1"/>
        <v>6.944444444444444E-05</v>
      </c>
      <c r="AG15" s="22">
        <f t="shared" si="2"/>
        <v>0.0014236111111111112</v>
      </c>
      <c r="AH15" s="91">
        <f>SUM(AG15:AG16)</f>
        <v>0.0028240740740740787</v>
      </c>
      <c r="AI15" s="78">
        <f>RANK(AH15,$AH$3:$AH$80,1)</f>
        <v>3</v>
      </c>
    </row>
    <row r="16" spans="1:35" ht="13.5" thickBot="1">
      <c r="A16" s="86"/>
      <c r="B16" s="7"/>
      <c r="C16" s="88"/>
      <c r="D16" s="11">
        <v>2</v>
      </c>
      <c r="E16" s="15">
        <v>0.04513888888888889</v>
      </c>
      <c r="F16" s="29"/>
      <c r="G16" s="32"/>
      <c r="H16" s="29"/>
      <c r="I16" s="64"/>
      <c r="J16" s="32"/>
      <c r="K16" s="29">
        <v>2</v>
      </c>
      <c r="L16" s="32"/>
      <c r="M16" s="68"/>
      <c r="N16" s="29"/>
      <c r="O16" s="32"/>
      <c r="P16" s="29">
        <v>2</v>
      </c>
      <c r="Q16" s="32"/>
      <c r="R16" s="29">
        <v>2</v>
      </c>
      <c r="S16" s="32"/>
      <c r="T16" s="29"/>
      <c r="U16" s="32"/>
      <c r="V16" s="29"/>
      <c r="W16" s="32"/>
      <c r="X16" s="29"/>
      <c r="Y16" s="32"/>
      <c r="Z16" s="29"/>
      <c r="AA16" s="32"/>
      <c r="AB16" s="29"/>
      <c r="AC16" s="32"/>
      <c r="AD16" s="18">
        <v>0.04646990740740741</v>
      </c>
      <c r="AE16" s="23">
        <f t="shared" si="0"/>
        <v>0.001331018518518523</v>
      </c>
      <c r="AF16" s="27">
        <f t="shared" si="1"/>
        <v>6.944444444444444E-05</v>
      </c>
      <c r="AG16" s="23">
        <f t="shared" si="2"/>
        <v>0.0014004629629629675</v>
      </c>
      <c r="AH16" s="92"/>
      <c r="AI16" s="84"/>
    </row>
    <row r="17" spans="1:35" ht="12.75">
      <c r="A17" s="85">
        <v>86</v>
      </c>
      <c r="B17" s="6" t="s">
        <v>212</v>
      </c>
      <c r="C17" s="87"/>
      <c r="D17" s="10">
        <v>1</v>
      </c>
      <c r="E17" s="14">
        <v>0.011111111111111112</v>
      </c>
      <c r="F17" s="28"/>
      <c r="G17" s="31"/>
      <c r="H17" s="28"/>
      <c r="I17" s="63"/>
      <c r="J17" s="31"/>
      <c r="K17" s="28">
        <v>2</v>
      </c>
      <c r="L17" s="31">
        <v>2</v>
      </c>
      <c r="M17" s="67"/>
      <c r="N17" s="28"/>
      <c r="O17" s="31"/>
      <c r="P17" s="28"/>
      <c r="Q17" s="31"/>
      <c r="R17" s="28"/>
      <c r="S17" s="31"/>
      <c r="T17" s="28"/>
      <c r="U17" s="31"/>
      <c r="V17" s="28"/>
      <c r="W17" s="31"/>
      <c r="X17" s="28"/>
      <c r="Y17" s="31"/>
      <c r="Z17" s="28"/>
      <c r="AA17" s="31"/>
      <c r="AB17" s="28"/>
      <c r="AC17" s="31"/>
      <c r="AD17" s="17">
        <v>0.012534722222222223</v>
      </c>
      <c r="AE17" s="22">
        <f t="shared" si="0"/>
        <v>0.0014236111111111116</v>
      </c>
      <c r="AF17" s="26">
        <f t="shared" si="1"/>
        <v>4.6296296296296294E-05</v>
      </c>
      <c r="AG17" s="22">
        <f t="shared" si="2"/>
        <v>0.0014699074074074078</v>
      </c>
      <c r="AH17" s="91">
        <f>SUM(AG17:AG18)</f>
        <v>0.003043981481481473</v>
      </c>
      <c r="AI17" s="78">
        <f>RANK(AH17,$AH$3:$AH$80,1)</f>
        <v>5</v>
      </c>
    </row>
    <row r="18" spans="1:35" ht="13.5" thickBot="1">
      <c r="A18" s="86"/>
      <c r="B18" s="7"/>
      <c r="C18" s="88"/>
      <c r="D18" s="11">
        <v>2</v>
      </c>
      <c r="E18" s="15">
        <v>0.04583333333333334</v>
      </c>
      <c r="F18" s="29"/>
      <c r="G18" s="32"/>
      <c r="H18" s="29"/>
      <c r="I18" s="64"/>
      <c r="J18" s="32"/>
      <c r="K18" s="29">
        <v>2</v>
      </c>
      <c r="L18" s="32"/>
      <c r="M18" s="68"/>
      <c r="N18" s="29"/>
      <c r="O18" s="32"/>
      <c r="P18" s="29">
        <v>2</v>
      </c>
      <c r="Q18" s="32"/>
      <c r="R18" s="29">
        <v>2</v>
      </c>
      <c r="S18" s="32"/>
      <c r="T18" s="29">
        <v>2</v>
      </c>
      <c r="U18" s="32"/>
      <c r="V18" s="29"/>
      <c r="W18" s="32"/>
      <c r="X18" s="29"/>
      <c r="Y18" s="32"/>
      <c r="Z18" s="29"/>
      <c r="AA18" s="32"/>
      <c r="AB18" s="29"/>
      <c r="AC18" s="32"/>
      <c r="AD18" s="18">
        <v>0.04731481481481481</v>
      </c>
      <c r="AE18" s="23">
        <f t="shared" si="0"/>
        <v>0.0014814814814814725</v>
      </c>
      <c r="AF18" s="27">
        <f t="shared" si="1"/>
        <v>9.259259259259259E-05</v>
      </c>
      <c r="AG18" s="23">
        <f t="shared" si="2"/>
        <v>0.0015740740740740652</v>
      </c>
      <c r="AH18" s="92"/>
      <c r="AI18" s="84"/>
    </row>
    <row r="19" spans="1:35" ht="12.75">
      <c r="A19" s="85">
        <v>6</v>
      </c>
      <c r="B19" s="6" t="s">
        <v>213</v>
      </c>
      <c r="C19" s="87"/>
      <c r="D19" s="10">
        <v>1</v>
      </c>
      <c r="E19" s="14">
        <v>0.011805555555555555</v>
      </c>
      <c r="F19" s="28"/>
      <c r="G19" s="31"/>
      <c r="H19" s="28"/>
      <c r="I19" s="63"/>
      <c r="J19" s="31"/>
      <c r="K19" s="28"/>
      <c r="L19" s="31"/>
      <c r="M19" s="67"/>
      <c r="N19" s="28"/>
      <c r="O19" s="31"/>
      <c r="P19" s="28"/>
      <c r="Q19" s="31"/>
      <c r="R19" s="28"/>
      <c r="S19" s="31"/>
      <c r="T19" s="28"/>
      <c r="U19" s="31"/>
      <c r="V19" s="28"/>
      <c r="W19" s="31"/>
      <c r="X19" s="28"/>
      <c r="Y19" s="31"/>
      <c r="Z19" s="28"/>
      <c r="AA19" s="31"/>
      <c r="AB19" s="28"/>
      <c r="AC19" s="31"/>
      <c r="AD19" s="17">
        <v>0.013356481481481483</v>
      </c>
      <c r="AE19" s="22">
        <f t="shared" si="0"/>
        <v>0.0015509259259259278</v>
      </c>
      <c r="AF19" s="26">
        <f t="shared" si="1"/>
        <v>0</v>
      </c>
      <c r="AG19" s="22">
        <f t="shared" si="2"/>
        <v>0.0015509259259259278</v>
      </c>
      <c r="AH19" s="91">
        <f>SUM(AG19:AG20)</f>
        <v>0.00314814814814815</v>
      </c>
      <c r="AI19" s="78">
        <f>RANK(AH19,$AH$3:$AH$80,1)</f>
        <v>6</v>
      </c>
    </row>
    <row r="20" spans="1:35" ht="13.5" thickBot="1">
      <c r="A20" s="86"/>
      <c r="B20" s="7"/>
      <c r="C20" s="88"/>
      <c r="D20" s="11">
        <v>2</v>
      </c>
      <c r="E20" s="15">
        <v>0.04652777777777778</v>
      </c>
      <c r="F20" s="29"/>
      <c r="G20" s="32"/>
      <c r="H20" s="29"/>
      <c r="I20" s="64"/>
      <c r="J20" s="32"/>
      <c r="K20" s="29"/>
      <c r="L20" s="32"/>
      <c r="M20" s="68"/>
      <c r="N20" s="29"/>
      <c r="O20" s="32"/>
      <c r="P20" s="29"/>
      <c r="Q20" s="32"/>
      <c r="R20" s="29"/>
      <c r="S20" s="32"/>
      <c r="T20" s="29"/>
      <c r="U20" s="32"/>
      <c r="V20" s="29"/>
      <c r="W20" s="32"/>
      <c r="X20" s="29"/>
      <c r="Y20" s="32"/>
      <c r="Z20" s="29"/>
      <c r="AA20" s="32"/>
      <c r="AB20" s="29"/>
      <c r="AC20" s="32"/>
      <c r="AD20" s="18">
        <v>0.048125</v>
      </c>
      <c r="AE20" s="23">
        <f t="shared" si="0"/>
        <v>0.001597222222222222</v>
      </c>
      <c r="AF20" s="27">
        <f t="shared" si="1"/>
        <v>0</v>
      </c>
      <c r="AG20" s="23">
        <f t="shared" si="2"/>
        <v>0.001597222222222222</v>
      </c>
      <c r="AH20" s="92"/>
      <c r="AI20" s="84"/>
    </row>
    <row r="21" spans="1:35" ht="12.75">
      <c r="A21" s="85">
        <v>75</v>
      </c>
      <c r="B21" s="6" t="s">
        <v>214</v>
      </c>
      <c r="C21" s="87"/>
      <c r="D21" s="10">
        <v>1</v>
      </c>
      <c r="E21" s="14">
        <v>0.013194444444444444</v>
      </c>
      <c r="F21" s="28">
        <v>50</v>
      </c>
      <c r="G21" s="31"/>
      <c r="H21" s="28">
        <v>2</v>
      </c>
      <c r="I21" s="63"/>
      <c r="J21" s="31">
        <v>2</v>
      </c>
      <c r="K21" s="28">
        <v>2</v>
      </c>
      <c r="L21" s="31"/>
      <c r="M21" s="67"/>
      <c r="N21" s="28"/>
      <c r="O21" s="31">
        <v>2</v>
      </c>
      <c r="P21" s="28">
        <v>2</v>
      </c>
      <c r="Q21" s="31"/>
      <c r="R21" s="28">
        <v>50</v>
      </c>
      <c r="S21" s="31">
        <v>50</v>
      </c>
      <c r="T21" s="28"/>
      <c r="U21" s="28">
        <v>50</v>
      </c>
      <c r="V21" s="28">
        <v>50</v>
      </c>
      <c r="W21" s="31">
        <v>2</v>
      </c>
      <c r="X21" s="28"/>
      <c r="Y21" s="31"/>
      <c r="Z21" s="28"/>
      <c r="AA21" s="31"/>
      <c r="AB21" s="28"/>
      <c r="AC21" s="31"/>
      <c r="AD21" s="17">
        <v>0.01556712962962963</v>
      </c>
      <c r="AE21" s="22">
        <f t="shared" si="0"/>
        <v>0.002372685185185186</v>
      </c>
      <c r="AF21" s="26">
        <f t="shared" si="1"/>
        <v>0.0030324074074074073</v>
      </c>
      <c r="AG21" s="22">
        <f t="shared" si="2"/>
        <v>0.005405092592592593</v>
      </c>
      <c r="AH21" s="91">
        <f>SUM(AG21:AG22)</f>
        <v>0.010324074074074078</v>
      </c>
      <c r="AI21" s="78">
        <f>RANK(AH21,$AH$3:$AH$80,1)</f>
        <v>36</v>
      </c>
    </row>
    <row r="22" spans="1:35" ht="13.5" thickBot="1">
      <c r="A22" s="86"/>
      <c r="B22" s="7"/>
      <c r="C22" s="88"/>
      <c r="D22" s="11">
        <v>2</v>
      </c>
      <c r="E22" s="15">
        <v>0.04722222222222222</v>
      </c>
      <c r="F22" s="29"/>
      <c r="G22" s="32"/>
      <c r="H22" s="29"/>
      <c r="I22" s="64"/>
      <c r="J22" s="32">
        <v>2</v>
      </c>
      <c r="K22" s="29">
        <v>2</v>
      </c>
      <c r="L22" s="32"/>
      <c r="M22" s="68"/>
      <c r="N22" s="29"/>
      <c r="O22" s="32"/>
      <c r="P22" s="29">
        <v>2</v>
      </c>
      <c r="Q22" s="32">
        <v>2</v>
      </c>
      <c r="R22" s="29"/>
      <c r="S22" s="32">
        <v>2</v>
      </c>
      <c r="T22" s="29">
        <v>50</v>
      </c>
      <c r="U22" s="29">
        <v>50</v>
      </c>
      <c r="V22" s="29">
        <v>50</v>
      </c>
      <c r="W22" s="29">
        <v>50</v>
      </c>
      <c r="X22" s="29"/>
      <c r="Y22" s="32"/>
      <c r="Z22" s="29"/>
      <c r="AA22" s="32"/>
      <c r="AB22" s="29"/>
      <c r="AC22" s="32"/>
      <c r="AD22" s="18">
        <v>0.04971064814814815</v>
      </c>
      <c r="AE22" s="23">
        <f t="shared" si="0"/>
        <v>0.0024884259259259287</v>
      </c>
      <c r="AF22" s="27">
        <f t="shared" si="1"/>
        <v>0.0024305555555555556</v>
      </c>
      <c r="AG22" s="23">
        <f t="shared" si="2"/>
        <v>0.004918981481481484</v>
      </c>
      <c r="AH22" s="92"/>
      <c r="AI22" s="84"/>
    </row>
    <row r="23" spans="1:35" ht="12.75">
      <c r="A23" s="85">
        <v>80</v>
      </c>
      <c r="B23" s="6" t="s">
        <v>215</v>
      </c>
      <c r="C23" s="87"/>
      <c r="D23" s="10">
        <v>1</v>
      </c>
      <c r="E23" s="14">
        <v>0.013888888888888888</v>
      </c>
      <c r="F23" s="28"/>
      <c r="G23" s="31"/>
      <c r="H23" s="28"/>
      <c r="I23" s="63"/>
      <c r="J23" s="31"/>
      <c r="K23" s="28">
        <v>2</v>
      </c>
      <c r="L23" s="31"/>
      <c r="M23" s="67"/>
      <c r="N23" s="28"/>
      <c r="O23" s="31"/>
      <c r="P23" s="28">
        <v>2</v>
      </c>
      <c r="Q23" s="31"/>
      <c r="R23" s="28">
        <v>2</v>
      </c>
      <c r="S23" s="31"/>
      <c r="T23" s="28">
        <v>50</v>
      </c>
      <c r="U23" s="31">
        <v>2</v>
      </c>
      <c r="V23" s="28">
        <v>50</v>
      </c>
      <c r="W23" s="28">
        <v>50</v>
      </c>
      <c r="X23" s="28"/>
      <c r="Y23" s="31"/>
      <c r="Z23" s="28"/>
      <c r="AA23" s="31"/>
      <c r="AB23" s="28"/>
      <c r="AC23" s="31"/>
      <c r="AD23" s="17">
        <v>0.016122685185185184</v>
      </c>
      <c r="AE23" s="22">
        <f t="shared" si="0"/>
        <v>0.0022337962962962962</v>
      </c>
      <c r="AF23" s="26">
        <f t="shared" si="1"/>
        <v>0.0018287037037037037</v>
      </c>
      <c r="AG23" s="22">
        <f t="shared" si="2"/>
        <v>0.0040625</v>
      </c>
      <c r="AH23" s="91">
        <f>SUM(AG23:AG24)</f>
        <v>0.006817129629629635</v>
      </c>
      <c r="AI23" s="78">
        <f>RANK(AH23,$AH$3:$AH$80,1)</f>
        <v>27</v>
      </c>
    </row>
    <row r="24" spans="1:35" ht="13.5" thickBot="1">
      <c r="A24" s="86"/>
      <c r="B24" s="7"/>
      <c r="C24" s="88"/>
      <c r="D24" s="11">
        <v>2</v>
      </c>
      <c r="E24" s="15">
        <v>0.04791666666666666</v>
      </c>
      <c r="F24" s="29"/>
      <c r="G24" s="32"/>
      <c r="H24" s="29"/>
      <c r="I24" s="64"/>
      <c r="J24" s="32"/>
      <c r="K24" s="29">
        <v>2</v>
      </c>
      <c r="L24" s="32"/>
      <c r="M24" s="68"/>
      <c r="N24" s="29"/>
      <c r="O24" s="32">
        <v>2</v>
      </c>
      <c r="P24" s="29"/>
      <c r="Q24" s="32"/>
      <c r="R24" s="29"/>
      <c r="S24" s="32"/>
      <c r="T24" s="29">
        <v>50</v>
      </c>
      <c r="U24" s="32">
        <v>2</v>
      </c>
      <c r="V24" s="29"/>
      <c r="W24" s="32"/>
      <c r="X24" s="29"/>
      <c r="Y24" s="32"/>
      <c r="Z24" s="29"/>
      <c r="AA24" s="32"/>
      <c r="AB24" s="29"/>
      <c r="AC24" s="32"/>
      <c r="AD24" s="18">
        <v>0.05002314814814815</v>
      </c>
      <c r="AE24" s="23">
        <f t="shared" si="0"/>
        <v>0.002106481481481487</v>
      </c>
      <c r="AF24" s="27">
        <f t="shared" si="1"/>
        <v>0.0006481481481481481</v>
      </c>
      <c r="AG24" s="23">
        <f t="shared" si="2"/>
        <v>0.002754629629629635</v>
      </c>
      <c r="AH24" s="92"/>
      <c r="AI24" s="84"/>
    </row>
    <row r="25" spans="1:35" ht="12.75">
      <c r="A25" s="85">
        <v>10</v>
      </c>
      <c r="B25" s="6" t="s">
        <v>151</v>
      </c>
      <c r="C25" s="87"/>
      <c r="D25" s="10">
        <v>1</v>
      </c>
      <c r="E25" s="14">
        <v>0.014583333333333332</v>
      </c>
      <c r="F25" s="28"/>
      <c r="G25" s="31"/>
      <c r="H25" s="28"/>
      <c r="I25" s="63"/>
      <c r="J25" s="31"/>
      <c r="K25" s="28"/>
      <c r="L25" s="31"/>
      <c r="M25" s="67"/>
      <c r="N25" s="28"/>
      <c r="O25" s="31"/>
      <c r="P25" s="28"/>
      <c r="Q25" s="31"/>
      <c r="R25" s="28"/>
      <c r="S25" s="31">
        <v>2</v>
      </c>
      <c r="T25" s="28">
        <v>50</v>
      </c>
      <c r="U25" s="31"/>
      <c r="V25" s="28">
        <v>2</v>
      </c>
      <c r="W25" s="31"/>
      <c r="X25" s="28"/>
      <c r="Y25" s="31"/>
      <c r="Z25" s="28"/>
      <c r="AA25" s="31"/>
      <c r="AB25" s="28"/>
      <c r="AC25" s="31"/>
      <c r="AD25" s="17">
        <v>0.016840277777777777</v>
      </c>
      <c r="AE25" s="22">
        <f t="shared" si="0"/>
        <v>0.002256944444444445</v>
      </c>
      <c r="AF25" s="26">
        <f t="shared" si="1"/>
        <v>0.000625</v>
      </c>
      <c r="AG25" s="22">
        <f t="shared" si="2"/>
        <v>0.0028819444444444452</v>
      </c>
      <c r="AH25" s="91">
        <f>SUM(AG25:AG26)</f>
        <v>0.005185185185185183</v>
      </c>
      <c r="AI25" s="78">
        <f>RANK(AH25,$AH$3:$AH$80,1)</f>
        <v>21</v>
      </c>
    </row>
    <row r="26" spans="1:35" ht="13.5" thickBot="1">
      <c r="A26" s="86"/>
      <c r="B26" s="7"/>
      <c r="C26" s="88"/>
      <c r="D26" s="11">
        <v>2</v>
      </c>
      <c r="E26" s="15">
        <v>0.04861111111111111</v>
      </c>
      <c r="F26" s="29">
        <v>2</v>
      </c>
      <c r="G26" s="32"/>
      <c r="H26" s="29"/>
      <c r="I26" s="64"/>
      <c r="J26" s="32"/>
      <c r="K26" s="29"/>
      <c r="L26" s="32"/>
      <c r="M26" s="68"/>
      <c r="N26" s="29"/>
      <c r="O26" s="32"/>
      <c r="P26" s="29"/>
      <c r="Q26" s="32"/>
      <c r="R26" s="29"/>
      <c r="S26" s="32"/>
      <c r="T26" s="29"/>
      <c r="U26" s="32"/>
      <c r="V26" s="29"/>
      <c r="W26" s="32"/>
      <c r="X26" s="29"/>
      <c r="Y26" s="32"/>
      <c r="Z26" s="29"/>
      <c r="AA26" s="32"/>
      <c r="AB26" s="29"/>
      <c r="AC26" s="32"/>
      <c r="AD26" s="18">
        <v>0.0508912037037037</v>
      </c>
      <c r="AE26" s="23">
        <f t="shared" si="0"/>
        <v>0.0022800925925925905</v>
      </c>
      <c r="AF26" s="27">
        <f t="shared" si="1"/>
        <v>2.3148148148148147E-05</v>
      </c>
      <c r="AG26" s="23">
        <f t="shared" si="2"/>
        <v>0.0023032407407407385</v>
      </c>
      <c r="AH26" s="92"/>
      <c r="AI26" s="84"/>
    </row>
    <row r="27" spans="1:35" ht="12.75">
      <c r="A27" s="85">
        <v>37</v>
      </c>
      <c r="B27" s="6" t="s">
        <v>216</v>
      </c>
      <c r="C27" s="87"/>
      <c r="D27" s="10">
        <v>1</v>
      </c>
      <c r="E27" s="14">
        <v>0.015625</v>
      </c>
      <c r="F27" s="28">
        <v>2</v>
      </c>
      <c r="G27" s="31"/>
      <c r="H27" s="28">
        <v>2</v>
      </c>
      <c r="I27" s="63"/>
      <c r="J27" s="31"/>
      <c r="K27" s="28"/>
      <c r="L27" s="31"/>
      <c r="M27" s="67"/>
      <c r="N27" s="28"/>
      <c r="O27" s="31"/>
      <c r="P27" s="28">
        <v>2</v>
      </c>
      <c r="Q27" s="31"/>
      <c r="R27" s="28">
        <v>2</v>
      </c>
      <c r="S27" s="31"/>
      <c r="T27" s="28"/>
      <c r="U27" s="31"/>
      <c r="V27" s="28"/>
      <c r="W27" s="31">
        <v>2</v>
      </c>
      <c r="X27" s="28"/>
      <c r="Y27" s="31"/>
      <c r="Z27" s="28"/>
      <c r="AA27" s="31"/>
      <c r="AB27" s="28"/>
      <c r="AC27" s="31"/>
      <c r="AD27" s="17">
        <v>0.01721064814814815</v>
      </c>
      <c r="AE27" s="22">
        <f t="shared" si="0"/>
        <v>0.0015856481481481485</v>
      </c>
      <c r="AF27" s="26">
        <f t="shared" si="1"/>
        <v>0.00011574074074074073</v>
      </c>
      <c r="AG27" s="22">
        <f t="shared" si="2"/>
        <v>0.0017013888888888892</v>
      </c>
      <c r="AH27" s="91">
        <f>SUM(AG27:AG28)</f>
        <v>0.0032638888888888917</v>
      </c>
      <c r="AI27" s="78">
        <f>RANK(AH27,$AH$3:$AH$80,1)</f>
        <v>8</v>
      </c>
    </row>
    <row r="28" spans="1:35" ht="13.5" thickBot="1">
      <c r="A28" s="86"/>
      <c r="B28" s="7"/>
      <c r="C28" s="88"/>
      <c r="D28" s="11">
        <v>2</v>
      </c>
      <c r="E28" s="15">
        <v>0.049305555555555554</v>
      </c>
      <c r="F28" s="29"/>
      <c r="G28" s="32"/>
      <c r="H28" s="29"/>
      <c r="I28" s="64"/>
      <c r="J28" s="32"/>
      <c r="K28" s="29"/>
      <c r="L28" s="32"/>
      <c r="M28" s="68"/>
      <c r="N28" s="29"/>
      <c r="O28" s="32"/>
      <c r="P28" s="29"/>
      <c r="Q28" s="32"/>
      <c r="R28" s="29"/>
      <c r="S28" s="32"/>
      <c r="T28" s="29"/>
      <c r="U28" s="32"/>
      <c r="V28" s="29">
        <v>2</v>
      </c>
      <c r="W28" s="32"/>
      <c r="X28" s="29"/>
      <c r="Y28" s="32"/>
      <c r="Z28" s="29"/>
      <c r="AA28" s="32"/>
      <c r="AB28" s="29"/>
      <c r="AC28" s="32"/>
      <c r="AD28" s="18">
        <v>0.05084490740740741</v>
      </c>
      <c r="AE28" s="23">
        <f t="shared" si="0"/>
        <v>0.0015393518518518542</v>
      </c>
      <c r="AF28" s="27">
        <f t="shared" si="1"/>
        <v>2.3148148148148147E-05</v>
      </c>
      <c r="AG28" s="23">
        <f t="shared" si="2"/>
        <v>0.0015625000000000025</v>
      </c>
      <c r="AH28" s="92"/>
      <c r="AI28" s="84"/>
    </row>
    <row r="29" spans="1:35" ht="12.75">
      <c r="A29" s="85">
        <v>3</v>
      </c>
      <c r="B29" s="6" t="s">
        <v>217</v>
      </c>
      <c r="C29" s="87"/>
      <c r="D29" s="10">
        <v>1</v>
      </c>
      <c r="E29" s="14">
        <v>0.015972222222222224</v>
      </c>
      <c r="F29" s="28"/>
      <c r="G29" s="31"/>
      <c r="H29" s="28"/>
      <c r="I29" s="63"/>
      <c r="J29" s="31"/>
      <c r="K29" s="28"/>
      <c r="L29" s="31"/>
      <c r="M29" s="67"/>
      <c r="N29" s="28"/>
      <c r="O29" s="31"/>
      <c r="P29" s="28">
        <v>2</v>
      </c>
      <c r="Q29" s="31"/>
      <c r="R29" s="28"/>
      <c r="S29" s="31">
        <v>2</v>
      </c>
      <c r="T29" s="28">
        <v>50</v>
      </c>
      <c r="U29" s="31">
        <v>2</v>
      </c>
      <c r="V29" s="28"/>
      <c r="W29" s="31"/>
      <c r="X29" s="28"/>
      <c r="Y29" s="31"/>
      <c r="Z29" s="28"/>
      <c r="AA29" s="31"/>
      <c r="AB29" s="28"/>
      <c r="AC29" s="31"/>
      <c r="AD29" s="17">
        <v>0.018171296296296297</v>
      </c>
      <c r="AE29" s="22">
        <f t="shared" si="0"/>
        <v>0.002199074074074072</v>
      </c>
      <c r="AF29" s="26">
        <f t="shared" si="1"/>
        <v>0.0006481481481481481</v>
      </c>
      <c r="AG29" s="22">
        <f t="shared" si="2"/>
        <v>0.00284722222222222</v>
      </c>
      <c r="AH29" s="91">
        <f>SUM(AG29:AG30)</f>
        <v>0.006828703703703696</v>
      </c>
      <c r="AI29" s="78">
        <f>RANK(AH29,$AH$3:$AH$80,1)</f>
        <v>28</v>
      </c>
    </row>
    <row r="30" spans="1:35" ht="13.5" thickBot="1">
      <c r="A30" s="86"/>
      <c r="B30" s="7"/>
      <c r="C30" s="88"/>
      <c r="D30" s="11">
        <v>2</v>
      </c>
      <c r="E30" s="15">
        <v>0.05</v>
      </c>
      <c r="F30" s="29">
        <v>2</v>
      </c>
      <c r="G30" s="32"/>
      <c r="H30" s="29">
        <v>2</v>
      </c>
      <c r="I30" s="64"/>
      <c r="J30" s="32">
        <v>2</v>
      </c>
      <c r="K30" s="29">
        <v>2</v>
      </c>
      <c r="L30" s="32"/>
      <c r="M30" s="68">
        <v>2</v>
      </c>
      <c r="N30" s="29"/>
      <c r="O30" s="32"/>
      <c r="P30" s="29">
        <v>2</v>
      </c>
      <c r="Q30" s="32">
        <v>2</v>
      </c>
      <c r="R30" s="29"/>
      <c r="S30" s="32">
        <v>50</v>
      </c>
      <c r="T30" s="29">
        <v>50</v>
      </c>
      <c r="U30" s="32"/>
      <c r="V30" s="29"/>
      <c r="W30" s="32"/>
      <c r="X30" s="29"/>
      <c r="Y30" s="32"/>
      <c r="Z30" s="29"/>
      <c r="AA30" s="32"/>
      <c r="AB30" s="29"/>
      <c r="AC30" s="32"/>
      <c r="AD30" s="18">
        <v>0.052662037037037035</v>
      </c>
      <c r="AE30" s="23">
        <f t="shared" si="0"/>
        <v>0.002662037037037032</v>
      </c>
      <c r="AF30" s="27">
        <f t="shared" si="1"/>
        <v>0.0013194444444444443</v>
      </c>
      <c r="AG30" s="23">
        <f t="shared" si="2"/>
        <v>0.0039814814814814765</v>
      </c>
      <c r="AH30" s="92"/>
      <c r="AI30" s="84"/>
    </row>
    <row r="31" spans="1:35" ht="12.75">
      <c r="A31" s="85">
        <v>31</v>
      </c>
      <c r="B31" s="6" t="s">
        <v>218</v>
      </c>
      <c r="C31" s="87"/>
      <c r="D31" s="10">
        <v>1</v>
      </c>
      <c r="E31" s="14">
        <v>0.016666666666666666</v>
      </c>
      <c r="F31" s="28"/>
      <c r="G31" s="31"/>
      <c r="H31" s="28"/>
      <c r="I31" s="63"/>
      <c r="J31" s="31"/>
      <c r="K31" s="28"/>
      <c r="L31" s="31"/>
      <c r="M31" s="67"/>
      <c r="N31" s="28"/>
      <c r="O31" s="28">
        <v>50</v>
      </c>
      <c r="P31" s="28"/>
      <c r="Q31" s="31"/>
      <c r="R31" s="28"/>
      <c r="S31" s="31">
        <v>2</v>
      </c>
      <c r="T31" s="28">
        <v>50</v>
      </c>
      <c r="U31" s="31">
        <v>2</v>
      </c>
      <c r="V31" s="28">
        <v>50</v>
      </c>
      <c r="W31" s="28">
        <v>50</v>
      </c>
      <c r="X31" s="28"/>
      <c r="Y31" s="31"/>
      <c r="Z31" s="28"/>
      <c r="AA31" s="31"/>
      <c r="AB31" s="28"/>
      <c r="AC31" s="31"/>
      <c r="AD31" s="17">
        <v>0.01940972222222222</v>
      </c>
      <c r="AE31" s="22">
        <f t="shared" si="0"/>
        <v>0.002743055555555554</v>
      </c>
      <c r="AF31" s="26">
        <f t="shared" si="1"/>
        <v>0.002361111111111111</v>
      </c>
      <c r="AG31" s="22">
        <f t="shared" si="2"/>
        <v>0.005104166666666665</v>
      </c>
      <c r="AH31" s="91">
        <f>SUM(AG31:AG32)</f>
        <v>0.007939814814814802</v>
      </c>
      <c r="AI31" s="78">
        <f>RANK(AH31,$AH$3:$AH$80,1)</f>
        <v>33</v>
      </c>
    </row>
    <row r="32" spans="1:35" ht="13.5" thickBot="1">
      <c r="A32" s="86"/>
      <c r="B32" s="7"/>
      <c r="C32" s="88"/>
      <c r="D32" s="11">
        <v>2</v>
      </c>
      <c r="E32" s="15">
        <v>0.05069444444444445</v>
      </c>
      <c r="F32" s="29"/>
      <c r="G32" s="32"/>
      <c r="H32" s="29"/>
      <c r="I32" s="64"/>
      <c r="J32" s="32"/>
      <c r="K32" s="29"/>
      <c r="L32" s="32"/>
      <c r="M32" s="68"/>
      <c r="N32" s="29"/>
      <c r="O32" s="32"/>
      <c r="P32" s="29"/>
      <c r="Q32" s="32"/>
      <c r="R32" s="29"/>
      <c r="S32" s="32">
        <v>2</v>
      </c>
      <c r="T32" s="29"/>
      <c r="U32" s="32">
        <v>2</v>
      </c>
      <c r="V32" s="29"/>
      <c r="W32" s="32"/>
      <c r="X32" s="29"/>
      <c r="Y32" s="32"/>
      <c r="Z32" s="29"/>
      <c r="AA32" s="32"/>
      <c r="AB32" s="29"/>
      <c r="AC32" s="32"/>
      <c r="AD32" s="18">
        <v>0.05348379629629629</v>
      </c>
      <c r="AE32" s="23">
        <f t="shared" si="0"/>
        <v>0.0027893518518518415</v>
      </c>
      <c r="AF32" s="27">
        <f t="shared" si="1"/>
        <v>4.6296296296296294E-05</v>
      </c>
      <c r="AG32" s="23">
        <f t="shared" si="2"/>
        <v>0.002835648148148138</v>
      </c>
      <c r="AH32" s="92"/>
      <c r="AI32" s="84"/>
    </row>
    <row r="33" spans="1:35" ht="12.75">
      <c r="A33" s="85">
        <v>55</v>
      </c>
      <c r="B33" s="6" t="s">
        <v>219</v>
      </c>
      <c r="C33" s="87"/>
      <c r="D33" s="10">
        <v>1</v>
      </c>
      <c r="E33" s="14">
        <v>0.017361111111111112</v>
      </c>
      <c r="F33" s="28"/>
      <c r="G33" s="31"/>
      <c r="H33" s="28"/>
      <c r="I33" s="63"/>
      <c r="J33" s="31">
        <v>2</v>
      </c>
      <c r="K33" s="28"/>
      <c r="L33" s="31"/>
      <c r="M33" s="67"/>
      <c r="N33" s="28"/>
      <c r="O33" s="31"/>
      <c r="P33" s="28"/>
      <c r="Q33" s="31"/>
      <c r="R33" s="28">
        <v>2</v>
      </c>
      <c r="S33" s="31"/>
      <c r="T33" s="28">
        <v>50</v>
      </c>
      <c r="U33" s="31"/>
      <c r="V33" s="28">
        <v>2</v>
      </c>
      <c r="W33" s="28">
        <v>50</v>
      </c>
      <c r="X33" s="28"/>
      <c r="Y33" s="31"/>
      <c r="Z33" s="28"/>
      <c r="AA33" s="31"/>
      <c r="AB33" s="28"/>
      <c r="AC33" s="31"/>
      <c r="AD33" s="17">
        <v>0.019780092592592592</v>
      </c>
      <c r="AE33" s="22">
        <f t="shared" si="0"/>
        <v>0.0024189814814814803</v>
      </c>
      <c r="AF33" s="26">
        <f t="shared" si="1"/>
        <v>0.0012268518518518518</v>
      </c>
      <c r="AG33" s="22">
        <f t="shared" si="2"/>
        <v>0.003645833333333332</v>
      </c>
      <c r="AH33" s="91">
        <f>SUM(AG33:AG34)</f>
        <v>0.007280092592592586</v>
      </c>
      <c r="AI33" s="78">
        <f>RANK(AH33,$AH$3:$AH$80,1)</f>
        <v>30</v>
      </c>
    </row>
    <row r="34" spans="1:35" ht="13.5" thickBot="1">
      <c r="A34" s="86"/>
      <c r="B34" s="7"/>
      <c r="C34" s="88"/>
      <c r="D34" s="11">
        <v>2</v>
      </c>
      <c r="E34" s="15">
        <v>0.051388888888888894</v>
      </c>
      <c r="F34" s="29">
        <v>2</v>
      </c>
      <c r="G34" s="32"/>
      <c r="H34" s="29"/>
      <c r="I34" s="64"/>
      <c r="J34" s="32">
        <v>2</v>
      </c>
      <c r="K34" s="29"/>
      <c r="L34" s="32"/>
      <c r="M34" s="68"/>
      <c r="N34" s="29">
        <v>2</v>
      </c>
      <c r="O34" s="32"/>
      <c r="P34" s="29"/>
      <c r="Q34" s="32"/>
      <c r="R34" s="29">
        <v>50</v>
      </c>
      <c r="S34" s="32">
        <v>2</v>
      </c>
      <c r="T34" s="29">
        <v>50</v>
      </c>
      <c r="U34" s="32"/>
      <c r="V34" s="29"/>
      <c r="W34" s="32">
        <v>2</v>
      </c>
      <c r="X34" s="29"/>
      <c r="Y34" s="32"/>
      <c r="Z34" s="29"/>
      <c r="AA34" s="32"/>
      <c r="AB34" s="29"/>
      <c r="AC34" s="32"/>
      <c r="AD34" s="18">
        <v>0.05375</v>
      </c>
      <c r="AE34" s="23">
        <f t="shared" si="0"/>
        <v>0.0023611111111111055</v>
      </c>
      <c r="AF34" s="27">
        <f t="shared" si="1"/>
        <v>0.001273148148148148</v>
      </c>
      <c r="AG34" s="23">
        <f t="shared" si="2"/>
        <v>0.0036342592592592537</v>
      </c>
      <c r="AH34" s="92"/>
      <c r="AI34" s="84"/>
    </row>
    <row r="35" spans="1:35" ht="12.75">
      <c r="A35" s="85">
        <v>467</v>
      </c>
      <c r="B35" s="6" t="s">
        <v>220</v>
      </c>
      <c r="C35" s="87"/>
      <c r="D35" s="10">
        <v>1</v>
      </c>
      <c r="E35" s="14">
        <v>0.018055555555555557</v>
      </c>
      <c r="F35" s="28"/>
      <c r="G35" s="31"/>
      <c r="H35" s="28"/>
      <c r="I35" s="63"/>
      <c r="J35" s="31"/>
      <c r="K35" s="28"/>
      <c r="L35" s="31"/>
      <c r="M35" s="67">
        <v>2</v>
      </c>
      <c r="N35" s="28"/>
      <c r="O35" s="31">
        <v>2</v>
      </c>
      <c r="P35" s="28">
        <v>2</v>
      </c>
      <c r="Q35" s="31">
        <v>2</v>
      </c>
      <c r="R35" s="28"/>
      <c r="S35" s="31">
        <v>50</v>
      </c>
      <c r="T35" s="28">
        <v>50</v>
      </c>
      <c r="U35" s="31">
        <v>2</v>
      </c>
      <c r="V35" s="28">
        <v>2</v>
      </c>
      <c r="W35" s="31"/>
      <c r="X35" s="28"/>
      <c r="Y35" s="31"/>
      <c r="Z35" s="28"/>
      <c r="AA35" s="31"/>
      <c r="AB35" s="28"/>
      <c r="AC35" s="31"/>
      <c r="AD35" s="17">
        <v>0.020555555555555556</v>
      </c>
      <c r="AE35" s="22">
        <f t="shared" si="0"/>
        <v>0.0024999999999999988</v>
      </c>
      <c r="AF35" s="26">
        <f t="shared" si="1"/>
        <v>0.0012962962962962963</v>
      </c>
      <c r="AG35" s="22">
        <f t="shared" si="2"/>
        <v>0.003796296296296295</v>
      </c>
      <c r="AH35" s="91">
        <f>SUM(AG35:AG36)</f>
        <v>0.006342592592592591</v>
      </c>
      <c r="AI35" s="78">
        <f>RANK(AH35,$AH$3:$AH$80,1)</f>
        <v>25</v>
      </c>
    </row>
    <row r="36" spans="1:35" ht="13.5" thickBot="1">
      <c r="A36" s="86"/>
      <c r="B36" s="7"/>
      <c r="C36" s="88"/>
      <c r="D36" s="11">
        <v>2</v>
      </c>
      <c r="E36" s="15">
        <v>0.052083333333333336</v>
      </c>
      <c r="F36" s="29"/>
      <c r="G36" s="32"/>
      <c r="H36" s="29"/>
      <c r="I36" s="64"/>
      <c r="J36" s="32"/>
      <c r="K36" s="29"/>
      <c r="L36" s="32"/>
      <c r="M36" s="68"/>
      <c r="N36" s="29"/>
      <c r="O36" s="32"/>
      <c r="P36" s="29"/>
      <c r="Q36" s="32"/>
      <c r="R36" s="29"/>
      <c r="S36" s="32">
        <v>50</v>
      </c>
      <c r="T36" s="29"/>
      <c r="U36" s="32">
        <v>2</v>
      </c>
      <c r="V36" s="29"/>
      <c r="W36" s="32">
        <v>2</v>
      </c>
      <c r="X36" s="29"/>
      <c r="Y36" s="32"/>
      <c r="Z36" s="29"/>
      <c r="AA36" s="32"/>
      <c r="AB36" s="29"/>
      <c r="AC36" s="32"/>
      <c r="AD36" s="18">
        <v>0.05400462962962963</v>
      </c>
      <c r="AE36" s="23">
        <f t="shared" si="0"/>
        <v>0.001921296296296296</v>
      </c>
      <c r="AF36" s="27">
        <f t="shared" si="1"/>
        <v>0.000625</v>
      </c>
      <c r="AG36" s="23">
        <f t="shared" si="2"/>
        <v>0.002546296296296296</v>
      </c>
      <c r="AH36" s="92"/>
      <c r="AI36" s="84"/>
    </row>
    <row r="37" spans="1:35" ht="12.75">
      <c r="A37" s="85">
        <v>98</v>
      </c>
      <c r="B37" s="6" t="s">
        <v>221</v>
      </c>
      <c r="C37" s="87"/>
      <c r="D37" s="10">
        <v>1</v>
      </c>
      <c r="E37" s="14">
        <v>0.01875</v>
      </c>
      <c r="F37" s="28">
        <v>2</v>
      </c>
      <c r="G37" s="31"/>
      <c r="H37" s="28"/>
      <c r="I37" s="63"/>
      <c r="J37" s="31"/>
      <c r="K37" s="28"/>
      <c r="L37" s="31"/>
      <c r="M37" s="67"/>
      <c r="N37" s="28">
        <v>2</v>
      </c>
      <c r="O37" s="31"/>
      <c r="P37" s="28"/>
      <c r="Q37" s="31"/>
      <c r="R37" s="28">
        <v>2</v>
      </c>
      <c r="S37" s="31">
        <v>50</v>
      </c>
      <c r="T37" s="28">
        <v>50</v>
      </c>
      <c r="U37" s="31">
        <v>2</v>
      </c>
      <c r="V37" s="28"/>
      <c r="W37" s="28">
        <v>50</v>
      </c>
      <c r="X37" s="28"/>
      <c r="Y37" s="31"/>
      <c r="Z37" s="28"/>
      <c r="AA37" s="31"/>
      <c r="AB37" s="28"/>
      <c r="AC37" s="31"/>
      <c r="AD37" s="17">
        <v>0.021261574074074075</v>
      </c>
      <c r="AE37" s="22">
        <f t="shared" si="0"/>
        <v>0.002511574074074076</v>
      </c>
      <c r="AF37" s="26">
        <f t="shared" si="1"/>
        <v>0.0018287037037037037</v>
      </c>
      <c r="AG37" s="22">
        <f t="shared" si="2"/>
        <v>0.00434027777777778</v>
      </c>
      <c r="AH37" s="91">
        <f>SUM(AG37:AG38)</f>
        <v>0.008182870370370372</v>
      </c>
      <c r="AI37" s="78">
        <f>RANK(AH37,$AH$3:$AH$80,1)</f>
        <v>34</v>
      </c>
    </row>
    <row r="38" spans="1:35" ht="13.5" thickBot="1">
      <c r="A38" s="86"/>
      <c r="B38" s="7"/>
      <c r="C38" s="88"/>
      <c r="D38" s="11">
        <v>2</v>
      </c>
      <c r="E38" s="15">
        <v>0.05277777777777778</v>
      </c>
      <c r="F38" s="29">
        <v>2</v>
      </c>
      <c r="G38" s="32"/>
      <c r="H38" s="29"/>
      <c r="I38" s="64"/>
      <c r="J38" s="32"/>
      <c r="K38" s="29"/>
      <c r="L38" s="32"/>
      <c r="M38" s="68">
        <v>2</v>
      </c>
      <c r="N38" s="29"/>
      <c r="O38" s="32"/>
      <c r="P38" s="29"/>
      <c r="Q38" s="32"/>
      <c r="R38" s="29"/>
      <c r="S38" s="32">
        <v>2</v>
      </c>
      <c r="T38" s="29">
        <v>50</v>
      </c>
      <c r="U38" s="32"/>
      <c r="V38" s="29">
        <v>2</v>
      </c>
      <c r="W38" s="29">
        <v>50</v>
      </c>
      <c r="X38" s="29"/>
      <c r="Y38" s="32"/>
      <c r="Z38" s="29"/>
      <c r="AA38" s="32"/>
      <c r="AB38" s="29"/>
      <c r="AC38" s="32"/>
      <c r="AD38" s="18">
        <v>0.05537037037037037</v>
      </c>
      <c r="AE38" s="23">
        <f t="shared" si="0"/>
        <v>0.002592592592592591</v>
      </c>
      <c r="AF38" s="27">
        <f t="shared" si="1"/>
        <v>0.00125</v>
      </c>
      <c r="AG38" s="23">
        <f t="shared" si="2"/>
        <v>0.003842592592592591</v>
      </c>
      <c r="AH38" s="92"/>
      <c r="AI38" s="84"/>
    </row>
    <row r="39" spans="1:35" ht="13.5" thickBot="1">
      <c r="A39" s="85">
        <v>61</v>
      </c>
      <c r="B39" s="6" t="s">
        <v>222</v>
      </c>
      <c r="C39" s="87"/>
      <c r="D39" s="10">
        <v>1</v>
      </c>
      <c r="E39" s="14">
        <v>0.019444444444444445</v>
      </c>
      <c r="F39" s="28">
        <v>50</v>
      </c>
      <c r="G39" s="28">
        <v>50</v>
      </c>
      <c r="H39" s="28"/>
      <c r="I39" s="63">
        <v>2</v>
      </c>
      <c r="J39" s="31">
        <v>50</v>
      </c>
      <c r="K39" s="28">
        <v>2</v>
      </c>
      <c r="L39" s="31"/>
      <c r="M39" s="28">
        <v>50</v>
      </c>
      <c r="N39" s="28"/>
      <c r="O39" s="28">
        <v>50</v>
      </c>
      <c r="P39" s="28"/>
      <c r="Q39" s="31"/>
      <c r="R39" s="28"/>
      <c r="S39" s="31">
        <v>50</v>
      </c>
      <c r="T39" s="29">
        <v>50</v>
      </c>
      <c r="U39" s="28">
        <v>50</v>
      </c>
      <c r="V39" s="28"/>
      <c r="W39" s="28">
        <v>50</v>
      </c>
      <c r="X39" s="28"/>
      <c r="Y39" s="31"/>
      <c r="Z39" s="28"/>
      <c r="AA39" s="31"/>
      <c r="AB39" s="28"/>
      <c r="AC39" s="31"/>
      <c r="AD39" s="17">
        <v>0.021284722222222222</v>
      </c>
      <c r="AE39" s="22">
        <f t="shared" si="0"/>
        <v>0.0018402777777777775</v>
      </c>
      <c r="AF39" s="26">
        <f t="shared" si="1"/>
        <v>0.00525462962962963</v>
      </c>
      <c r="AG39" s="22">
        <f t="shared" si="2"/>
        <v>0.007094907407407407</v>
      </c>
      <c r="AH39" s="91">
        <f>SUM(AG39:AG40)</f>
        <v>0.01224537037037037</v>
      </c>
      <c r="AI39" s="78">
        <f>RANK(AH39,$AH$3:$AH$80,1)</f>
        <v>37</v>
      </c>
    </row>
    <row r="40" spans="1:35" ht="13.5" thickBot="1">
      <c r="A40" s="86"/>
      <c r="B40" s="7"/>
      <c r="C40" s="88"/>
      <c r="D40" s="11">
        <v>2</v>
      </c>
      <c r="E40" s="15">
        <v>0.05347222222222222</v>
      </c>
      <c r="F40" s="28">
        <v>50</v>
      </c>
      <c r="G40" s="32">
        <v>2</v>
      </c>
      <c r="H40" s="29"/>
      <c r="I40" s="64"/>
      <c r="J40" s="32">
        <v>2</v>
      </c>
      <c r="K40" s="29">
        <v>2</v>
      </c>
      <c r="L40" s="32"/>
      <c r="M40" s="68">
        <v>2</v>
      </c>
      <c r="N40" s="29"/>
      <c r="O40" s="32">
        <v>2</v>
      </c>
      <c r="P40" s="29">
        <v>2</v>
      </c>
      <c r="Q40" s="32"/>
      <c r="R40" s="29"/>
      <c r="S40" s="32">
        <v>50</v>
      </c>
      <c r="T40" s="28">
        <v>50</v>
      </c>
      <c r="U40" s="28">
        <v>50</v>
      </c>
      <c r="V40" s="29">
        <v>2</v>
      </c>
      <c r="W40" s="28">
        <v>50</v>
      </c>
      <c r="X40" s="29"/>
      <c r="Y40" s="32"/>
      <c r="Z40" s="29"/>
      <c r="AA40" s="32"/>
      <c r="AB40" s="29"/>
      <c r="AC40" s="32"/>
      <c r="AD40" s="18">
        <v>0.055567129629629626</v>
      </c>
      <c r="AE40" s="23">
        <f t="shared" si="0"/>
        <v>0.0020949074074074064</v>
      </c>
      <c r="AF40" s="27">
        <f t="shared" si="1"/>
        <v>0.0030555555555555557</v>
      </c>
      <c r="AG40" s="23">
        <f t="shared" si="2"/>
        <v>0.005150462962962963</v>
      </c>
      <c r="AH40" s="92"/>
      <c r="AI40" s="84"/>
    </row>
    <row r="41" spans="1:35" ht="13.5" thickBot="1">
      <c r="A41" s="85">
        <v>79</v>
      </c>
      <c r="B41" s="6" t="s">
        <v>223</v>
      </c>
      <c r="C41" s="87"/>
      <c r="D41" s="10">
        <v>1</v>
      </c>
      <c r="E41" s="14">
        <v>0.02013888888888889</v>
      </c>
      <c r="F41" s="28"/>
      <c r="G41" s="31"/>
      <c r="H41" s="28"/>
      <c r="I41" s="63">
        <v>2</v>
      </c>
      <c r="J41" s="31">
        <v>50</v>
      </c>
      <c r="K41" s="28">
        <v>50</v>
      </c>
      <c r="L41" s="31"/>
      <c r="M41" s="28">
        <v>50</v>
      </c>
      <c r="N41" s="28"/>
      <c r="O41" s="28">
        <v>50</v>
      </c>
      <c r="P41" s="28">
        <v>2</v>
      </c>
      <c r="Q41" s="31">
        <v>2</v>
      </c>
      <c r="R41" s="28"/>
      <c r="S41" s="31">
        <v>50</v>
      </c>
      <c r="T41" s="28">
        <v>50</v>
      </c>
      <c r="U41" s="28">
        <v>50</v>
      </c>
      <c r="V41" s="28"/>
      <c r="W41" s="28">
        <v>50</v>
      </c>
      <c r="X41" s="28"/>
      <c r="Y41" s="31"/>
      <c r="Z41" s="28"/>
      <c r="AA41" s="31"/>
      <c r="AB41" s="28"/>
      <c r="AC41" s="31"/>
      <c r="AD41" s="17">
        <v>0.02292824074074074</v>
      </c>
      <c r="AE41" s="22">
        <f t="shared" si="0"/>
        <v>0.0027893518518518484</v>
      </c>
      <c r="AF41" s="26">
        <f t="shared" si="1"/>
        <v>0.004699074074074074</v>
      </c>
      <c r="AG41" s="22">
        <f t="shared" si="2"/>
        <v>0.007488425925925923</v>
      </c>
      <c r="AH41" s="91">
        <f>SUM(AG41:AG42)</f>
        <v>0.01626157407407407</v>
      </c>
      <c r="AI41" s="78">
        <f>RANK(AH41,$AH$3:$AH$80,1)</f>
        <v>38</v>
      </c>
    </row>
    <row r="42" spans="1:35" ht="13.5" thickBot="1">
      <c r="A42" s="86"/>
      <c r="B42" s="7"/>
      <c r="C42" s="88"/>
      <c r="D42" s="11">
        <v>2</v>
      </c>
      <c r="E42" s="15">
        <v>0.05416666666666667</v>
      </c>
      <c r="F42" s="29">
        <v>2</v>
      </c>
      <c r="G42" s="28">
        <v>50</v>
      </c>
      <c r="H42" s="28">
        <v>50</v>
      </c>
      <c r="I42" s="28">
        <v>50</v>
      </c>
      <c r="J42" s="32"/>
      <c r="K42" s="29">
        <v>50</v>
      </c>
      <c r="L42" s="32">
        <v>50</v>
      </c>
      <c r="M42" s="68">
        <v>2</v>
      </c>
      <c r="N42" s="29"/>
      <c r="O42" s="32"/>
      <c r="P42" s="29">
        <v>50</v>
      </c>
      <c r="Q42" s="32"/>
      <c r="R42" s="29"/>
      <c r="S42" s="32">
        <v>50</v>
      </c>
      <c r="T42" s="29">
        <v>50</v>
      </c>
      <c r="U42" s="29">
        <v>50</v>
      </c>
      <c r="V42" s="29">
        <v>50</v>
      </c>
      <c r="W42" s="29">
        <v>50</v>
      </c>
      <c r="X42" s="29"/>
      <c r="Y42" s="32"/>
      <c r="Z42" s="29"/>
      <c r="AA42" s="32"/>
      <c r="AB42" s="29"/>
      <c r="AC42" s="32"/>
      <c r="AD42" s="18">
        <v>0.05652777777777778</v>
      </c>
      <c r="AE42" s="23">
        <f t="shared" si="0"/>
        <v>0.0023611111111111124</v>
      </c>
      <c r="AF42" s="27">
        <f t="shared" si="1"/>
        <v>0.006412037037037036</v>
      </c>
      <c r="AG42" s="23">
        <f t="shared" si="2"/>
        <v>0.008773148148148148</v>
      </c>
      <c r="AH42" s="92"/>
      <c r="AI42" s="84"/>
    </row>
    <row r="43" spans="1:35" ht="12.75">
      <c r="A43" s="85">
        <v>9</v>
      </c>
      <c r="B43" s="6" t="s">
        <v>224</v>
      </c>
      <c r="C43" s="87"/>
      <c r="D43" s="10">
        <v>1</v>
      </c>
      <c r="E43" s="14">
        <v>0.02152777777777778</v>
      </c>
      <c r="F43" s="28">
        <v>2</v>
      </c>
      <c r="G43" s="31">
        <v>2</v>
      </c>
      <c r="H43" s="28"/>
      <c r="I43" s="63"/>
      <c r="J43" s="31"/>
      <c r="K43" s="28">
        <v>2</v>
      </c>
      <c r="L43" s="31">
        <v>2</v>
      </c>
      <c r="M43" s="67"/>
      <c r="N43" s="28"/>
      <c r="O43" s="31"/>
      <c r="P43" s="28"/>
      <c r="Q43" s="31"/>
      <c r="R43" s="28"/>
      <c r="S43" s="31"/>
      <c r="T43" s="28">
        <v>2</v>
      </c>
      <c r="U43" s="31"/>
      <c r="V43" s="28"/>
      <c r="W43" s="31"/>
      <c r="X43" s="28"/>
      <c r="Y43" s="31"/>
      <c r="Z43" s="28"/>
      <c r="AA43" s="31"/>
      <c r="AB43" s="28"/>
      <c r="AC43" s="31"/>
      <c r="AD43" s="17">
        <v>0.02424768518518518</v>
      </c>
      <c r="AE43" s="22">
        <f t="shared" si="0"/>
        <v>0.0027199074074074</v>
      </c>
      <c r="AF43" s="26">
        <f t="shared" si="1"/>
        <v>0.00011574074074074073</v>
      </c>
      <c r="AG43" s="22">
        <f t="shared" si="2"/>
        <v>0.002835648148148141</v>
      </c>
      <c r="AH43" s="91">
        <f>SUM(AG43:AG44)</f>
        <v>0.005196759259259255</v>
      </c>
      <c r="AI43" s="78">
        <f>RANK(AH43,$AH$3:$AH$80,1)</f>
        <v>22</v>
      </c>
    </row>
    <row r="44" spans="1:35" ht="13.5" thickBot="1">
      <c r="A44" s="86"/>
      <c r="B44" s="7"/>
      <c r="C44" s="88"/>
      <c r="D44" s="11">
        <v>2</v>
      </c>
      <c r="E44" s="15">
        <v>0.05486111111111111</v>
      </c>
      <c r="F44" s="29">
        <v>2</v>
      </c>
      <c r="G44" s="32"/>
      <c r="H44" s="29"/>
      <c r="I44" s="64"/>
      <c r="J44" s="32"/>
      <c r="K44" s="29">
        <v>2</v>
      </c>
      <c r="L44" s="32"/>
      <c r="M44" s="68"/>
      <c r="N44" s="29"/>
      <c r="O44" s="32"/>
      <c r="P44" s="29"/>
      <c r="Q44" s="32"/>
      <c r="R44" s="29"/>
      <c r="S44" s="32"/>
      <c r="T44" s="29"/>
      <c r="U44" s="32"/>
      <c r="V44" s="29"/>
      <c r="W44" s="32"/>
      <c r="X44" s="29"/>
      <c r="Y44" s="32"/>
      <c r="Z44" s="29"/>
      <c r="AA44" s="32"/>
      <c r="AB44" s="29"/>
      <c r="AC44" s="32"/>
      <c r="AD44" s="18">
        <v>0.05717592592592593</v>
      </c>
      <c r="AE44" s="23">
        <f t="shared" si="0"/>
        <v>0.002314814814814818</v>
      </c>
      <c r="AF44" s="27">
        <f t="shared" si="1"/>
        <v>4.6296296296296294E-05</v>
      </c>
      <c r="AG44" s="23">
        <f t="shared" si="2"/>
        <v>0.0023611111111111146</v>
      </c>
      <c r="AH44" s="92"/>
      <c r="AI44" s="84"/>
    </row>
    <row r="45" spans="1:35" ht="12.75">
      <c r="A45" s="85">
        <v>16</v>
      </c>
      <c r="B45" s="6" t="s">
        <v>225</v>
      </c>
      <c r="C45" s="87"/>
      <c r="D45" s="10">
        <v>1</v>
      </c>
      <c r="E45" s="14">
        <v>0.022222222222222223</v>
      </c>
      <c r="F45" s="28">
        <v>50</v>
      </c>
      <c r="G45" s="31">
        <v>2</v>
      </c>
      <c r="H45" s="28"/>
      <c r="I45" s="63"/>
      <c r="J45" s="31"/>
      <c r="K45" s="28">
        <v>2</v>
      </c>
      <c r="L45" s="31"/>
      <c r="M45" s="67"/>
      <c r="N45" s="28"/>
      <c r="O45" s="28">
        <v>50</v>
      </c>
      <c r="P45" s="28"/>
      <c r="Q45" s="31"/>
      <c r="R45" s="28"/>
      <c r="S45" s="31">
        <v>50</v>
      </c>
      <c r="T45" s="28">
        <v>50</v>
      </c>
      <c r="U45" s="31">
        <v>2</v>
      </c>
      <c r="V45" s="28">
        <v>50</v>
      </c>
      <c r="W45" s="31"/>
      <c r="X45" s="28"/>
      <c r="Y45" s="31"/>
      <c r="Z45" s="28"/>
      <c r="AA45" s="31"/>
      <c r="AB45" s="28"/>
      <c r="AC45" s="31"/>
      <c r="AD45" s="17">
        <v>0.024641203703703703</v>
      </c>
      <c r="AE45" s="22">
        <f t="shared" si="0"/>
        <v>0.0024189814814814803</v>
      </c>
      <c r="AF45" s="26">
        <f aca="true" t="shared" si="3" ref="AF45:AF80">TIME(,,SUM(F45:AC45))</f>
        <v>0.002962962962962963</v>
      </c>
      <c r="AG45" s="22">
        <f aca="true" t="shared" si="4" ref="AG45:AG80">AF45+AE45</f>
        <v>0.005381944444444443</v>
      </c>
      <c r="AH45" s="91">
        <f>SUM(AG45:AG46)</f>
        <v>0.00966435185185185</v>
      </c>
      <c r="AI45" s="78">
        <f>RANK(AH45,$AH$3:$AH$80,1)</f>
        <v>35</v>
      </c>
    </row>
    <row r="46" spans="1:35" ht="13.5" thickBot="1">
      <c r="A46" s="86"/>
      <c r="B46" s="7"/>
      <c r="C46" s="88"/>
      <c r="D46" s="11">
        <v>2</v>
      </c>
      <c r="E46" s="15">
        <v>0.05555555555555555</v>
      </c>
      <c r="F46" s="29">
        <v>50</v>
      </c>
      <c r="G46" s="32">
        <v>2</v>
      </c>
      <c r="H46" s="29"/>
      <c r="I46" s="64"/>
      <c r="J46" s="32">
        <v>2</v>
      </c>
      <c r="K46" s="29"/>
      <c r="L46" s="32"/>
      <c r="M46" s="68"/>
      <c r="N46" s="29"/>
      <c r="O46" s="32">
        <v>2</v>
      </c>
      <c r="P46" s="29"/>
      <c r="Q46" s="32"/>
      <c r="R46" s="29">
        <v>2</v>
      </c>
      <c r="S46" s="32">
        <v>2</v>
      </c>
      <c r="T46" s="29">
        <v>50</v>
      </c>
      <c r="U46" s="32">
        <v>2</v>
      </c>
      <c r="V46" s="29"/>
      <c r="W46" s="29">
        <v>50</v>
      </c>
      <c r="X46" s="29"/>
      <c r="Y46" s="32"/>
      <c r="Z46" s="29"/>
      <c r="AA46" s="32"/>
      <c r="AB46" s="29"/>
      <c r="AC46" s="32"/>
      <c r="AD46" s="18">
        <v>0.05796296296296296</v>
      </c>
      <c r="AE46" s="23">
        <f t="shared" si="0"/>
        <v>0.0024074074074074067</v>
      </c>
      <c r="AF46" s="27">
        <f t="shared" si="3"/>
        <v>0.0018750000000000001</v>
      </c>
      <c r="AG46" s="23">
        <f t="shared" si="4"/>
        <v>0.004282407407407407</v>
      </c>
      <c r="AH46" s="92"/>
      <c r="AI46" s="84"/>
    </row>
    <row r="47" spans="1:35" ht="12.75">
      <c r="A47" s="85">
        <v>46</v>
      </c>
      <c r="B47" s="6" t="s">
        <v>226</v>
      </c>
      <c r="C47" s="87"/>
      <c r="D47" s="10">
        <v>1</v>
      </c>
      <c r="E47" s="14">
        <v>0.02291666666666667</v>
      </c>
      <c r="F47" s="28">
        <v>2</v>
      </c>
      <c r="G47" s="31"/>
      <c r="H47" s="28">
        <v>2</v>
      </c>
      <c r="I47" s="63"/>
      <c r="J47" s="31"/>
      <c r="K47" s="28"/>
      <c r="L47" s="31"/>
      <c r="M47" s="67"/>
      <c r="N47" s="28"/>
      <c r="O47" s="31"/>
      <c r="P47" s="28">
        <v>2</v>
      </c>
      <c r="Q47" s="31"/>
      <c r="R47" s="28">
        <v>2</v>
      </c>
      <c r="S47" s="31">
        <v>2</v>
      </c>
      <c r="T47" s="28">
        <v>50</v>
      </c>
      <c r="U47" s="31">
        <v>2</v>
      </c>
      <c r="V47" s="28"/>
      <c r="W47" s="31"/>
      <c r="X47" s="28"/>
      <c r="Y47" s="31"/>
      <c r="Z47" s="28"/>
      <c r="AA47" s="31"/>
      <c r="AB47" s="28"/>
      <c r="AC47" s="31"/>
      <c r="AD47" s="17">
        <v>0.025011574074074075</v>
      </c>
      <c r="AE47" s="22">
        <f t="shared" si="0"/>
        <v>0.0020949074074074064</v>
      </c>
      <c r="AF47" s="26">
        <f t="shared" si="3"/>
        <v>0.0007175925925925927</v>
      </c>
      <c r="AG47" s="22">
        <f t="shared" si="4"/>
        <v>0.002812499999999999</v>
      </c>
      <c r="AH47" s="91">
        <f>SUM(AG47:AG48)</f>
        <v>0.006203703703703701</v>
      </c>
      <c r="AI47" s="78">
        <f>RANK(AH47,$AH$3:$AH$80,1)</f>
        <v>24</v>
      </c>
    </row>
    <row r="48" spans="1:35" ht="13.5" thickBot="1">
      <c r="A48" s="86"/>
      <c r="B48" s="7"/>
      <c r="C48" s="88"/>
      <c r="D48" s="11">
        <v>2</v>
      </c>
      <c r="E48" s="15">
        <v>0.05625</v>
      </c>
      <c r="F48" s="29">
        <v>2</v>
      </c>
      <c r="G48" s="32"/>
      <c r="H48" s="29"/>
      <c r="I48" s="64">
        <v>2</v>
      </c>
      <c r="J48" s="32"/>
      <c r="K48" s="29"/>
      <c r="L48" s="32"/>
      <c r="M48" s="68"/>
      <c r="N48" s="29"/>
      <c r="O48" s="32">
        <v>2</v>
      </c>
      <c r="P48" s="29">
        <v>2</v>
      </c>
      <c r="Q48" s="32">
        <v>2</v>
      </c>
      <c r="R48" s="29"/>
      <c r="S48" s="32"/>
      <c r="T48" s="29">
        <v>50</v>
      </c>
      <c r="U48" s="29">
        <v>50</v>
      </c>
      <c r="V48" s="29"/>
      <c r="W48" s="32"/>
      <c r="X48" s="29"/>
      <c r="Y48" s="32"/>
      <c r="Z48" s="29"/>
      <c r="AA48" s="32"/>
      <c r="AB48" s="29"/>
      <c r="AC48" s="32"/>
      <c r="AD48" s="18">
        <v>0.058368055555555555</v>
      </c>
      <c r="AE48" s="23">
        <f t="shared" si="0"/>
        <v>0.0021180555555555536</v>
      </c>
      <c r="AF48" s="27">
        <f t="shared" si="3"/>
        <v>0.001273148148148148</v>
      </c>
      <c r="AG48" s="23">
        <f t="shared" si="4"/>
        <v>0.003391203703703702</v>
      </c>
      <c r="AH48" s="92"/>
      <c r="AI48" s="84"/>
    </row>
    <row r="49" spans="1:35" ht="12.75">
      <c r="A49" s="85">
        <v>87</v>
      </c>
      <c r="B49" s="6" t="s">
        <v>227</v>
      </c>
      <c r="C49" s="87"/>
      <c r="D49" s="10">
        <v>1</v>
      </c>
      <c r="E49" s="14">
        <v>0.02361111111111111</v>
      </c>
      <c r="F49" s="28"/>
      <c r="G49" s="31"/>
      <c r="H49" s="28">
        <v>2</v>
      </c>
      <c r="I49" s="63"/>
      <c r="J49" s="31">
        <v>2</v>
      </c>
      <c r="K49" s="28"/>
      <c r="L49" s="31"/>
      <c r="M49" s="67"/>
      <c r="N49" s="28">
        <v>2</v>
      </c>
      <c r="O49" s="31"/>
      <c r="P49" s="28">
        <v>2</v>
      </c>
      <c r="Q49" s="31"/>
      <c r="R49" s="28">
        <v>2</v>
      </c>
      <c r="S49" s="31"/>
      <c r="T49" s="28">
        <v>50</v>
      </c>
      <c r="U49" s="31">
        <v>2</v>
      </c>
      <c r="V49" s="28"/>
      <c r="W49" s="31">
        <v>2</v>
      </c>
      <c r="X49" s="28"/>
      <c r="Y49" s="31"/>
      <c r="Z49" s="28"/>
      <c r="AA49" s="31"/>
      <c r="AB49" s="28"/>
      <c r="AC49" s="31"/>
      <c r="AD49" s="17">
        <v>0.025648148148148146</v>
      </c>
      <c r="AE49" s="22">
        <f t="shared" si="0"/>
        <v>0.002037037037037035</v>
      </c>
      <c r="AF49" s="26">
        <f t="shared" si="3"/>
        <v>0.0007407407407407407</v>
      </c>
      <c r="AG49" s="22">
        <f t="shared" si="4"/>
        <v>0.0027777777777777757</v>
      </c>
      <c r="AH49" s="91">
        <f>SUM(AG49:AG50)</f>
        <v>0.00549768518518518</v>
      </c>
      <c r="AI49" s="78">
        <f>RANK(AH49,$AH$3:$AH$80,1)</f>
        <v>23</v>
      </c>
    </row>
    <row r="50" spans="1:35" ht="13.5" thickBot="1">
      <c r="A50" s="86"/>
      <c r="B50" s="7"/>
      <c r="C50" s="88"/>
      <c r="D50" s="11">
        <v>2</v>
      </c>
      <c r="E50" s="15">
        <v>0.05694444444444444</v>
      </c>
      <c r="F50" s="29">
        <v>2</v>
      </c>
      <c r="G50" s="32"/>
      <c r="H50" s="29">
        <v>2</v>
      </c>
      <c r="I50" s="64"/>
      <c r="J50" s="32"/>
      <c r="K50" s="29">
        <v>2</v>
      </c>
      <c r="L50" s="32"/>
      <c r="M50" s="68"/>
      <c r="N50" s="29"/>
      <c r="O50" s="32"/>
      <c r="P50" s="29">
        <v>2</v>
      </c>
      <c r="Q50" s="32"/>
      <c r="R50" s="29">
        <v>2</v>
      </c>
      <c r="S50" s="32">
        <v>2</v>
      </c>
      <c r="T50" s="29">
        <v>50</v>
      </c>
      <c r="U50" s="32">
        <v>2</v>
      </c>
      <c r="V50" s="29"/>
      <c r="W50" s="32"/>
      <c r="X50" s="29"/>
      <c r="Y50" s="32"/>
      <c r="Z50" s="29"/>
      <c r="AA50" s="32"/>
      <c r="AB50" s="29"/>
      <c r="AC50" s="32"/>
      <c r="AD50" s="18">
        <v>0.05892361111111111</v>
      </c>
      <c r="AE50" s="23">
        <f t="shared" si="0"/>
        <v>0.001979166666666664</v>
      </c>
      <c r="AF50" s="27">
        <f t="shared" si="3"/>
        <v>0.0007407407407407407</v>
      </c>
      <c r="AG50" s="23">
        <f t="shared" si="4"/>
        <v>0.0027199074074074044</v>
      </c>
      <c r="AH50" s="92"/>
      <c r="AI50" s="84"/>
    </row>
    <row r="51" spans="1:35" ht="12.75">
      <c r="A51" s="85">
        <v>5</v>
      </c>
      <c r="B51" s="6" t="s">
        <v>228</v>
      </c>
      <c r="C51" s="87"/>
      <c r="D51" s="10">
        <v>1</v>
      </c>
      <c r="E51" s="14">
        <v>0.025</v>
      </c>
      <c r="F51" s="28"/>
      <c r="G51" s="31"/>
      <c r="H51" s="28"/>
      <c r="I51" s="63"/>
      <c r="J51" s="31"/>
      <c r="K51" s="28"/>
      <c r="L51" s="31"/>
      <c r="M51" s="67"/>
      <c r="N51" s="28"/>
      <c r="O51" s="31"/>
      <c r="P51" s="28"/>
      <c r="Q51" s="31"/>
      <c r="R51" s="28"/>
      <c r="S51" s="31"/>
      <c r="T51" s="28"/>
      <c r="U51" s="31"/>
      <c r="V51" s="28"/>
      <c r="W51" s="31"/>
      <c r="X51" s="28"/>
      <c r="Y51" s="31"/>
      <c r="Z51" s="28"/>
      <c r="AA51" s="31"/>
      <c r="AB51" s="28"/>
      <c r="AC51" s="31"/>
      <c r="AD51" s="17">
        <v>0.026493055555555558</v>
      </c>
      <c r="AE51" s="22">
        <f t="shared" si="0"/>
        <v>0.0014930555555555565</v>
      </c>
      <c r="AF51" s="26">
        <f t="shared" si="3"/>
        <v>0</v>
      </c>
      <c r="AG51" s="22">
        <f t="shared" si="4"/>
        <v>0.0014930555555555565</v>
      </c>
      <c r="AH51" s="91">
        <f>SUM(AG51:AG52)</f>
        <v>0.002997685185185191</v>
      </c>
      <c r="AI51" s="78">
        <f>RANK(AH51,$AH$3:$AH$80,1)</f>
        <v>4</v>
      </c>
    </row>
    <row r="52" spans="1:35" ht="13.5" thickBot="1">
      <c r="A52" s="86"/>
      <c r="B52" s="7"/>
      <c r="C52" s="88"/>
      <c r="D52" s="11">
        <v>2</v>
      </c>
      <c r="E52" s="15">
        <v>0.05833333333333333</v>
      </c>
      <c r="F52" s="29"/>
      <c r="G52" s="32"/>
      <c r="H52" s="29"/>
      <c r="I52" s="64"/>
      <c r="J52" s="32"/>
      <c r="K52" s="29"/>
      <c r="L52" s="32"/>
      <c r="M52" s="68"/>
      <c r="N52" s="29"/>
      <c r="O52" s="32"/>
      <c r="P52" s="29"/>
      <c r="Q52" s="32"/>
      <c r="R52" s="29"/>
      <c r="S52" s="32"/>
      <c r="T52" s="29"/>
      <c r="U52" s="32"/>
      <c r="V52" s="29"/>
      <c r="W52" s="32">
        <v>2</v>
      </c>
      <c r="X52" s="29"/>
      <c r="Y52" s="32"/>
      <c r="Z52" s="29"/>
      <c r="AA52" s="32"/>
      <c r="AB52" s="29"/>
      <c r="AC52" s="32"/>
      <c r="AD52" s="18">
        <v>0.059814814814814814</v>
      </c>
      <c r="AE52" s="23">
        <f t="shared" si="0"/>
        <v>0.0014814814814814864</v>
      </c>
      <c r="AF52" s="27">
        <f t="shared" si="3"/>
        <v>2.3148148148148147E-05</v>
      </c>
      <c r="AG52" s="23">
        <f t="shared" si="4"/>
        <v>0.0015046296296296346</v>
      </c>
      <c r="AH52" s="92"/>
      <c r="AI52" s="84"/>
    </row>
    <row r="53" spans="1:35" ht="12.75">
      <c r="A53" s="85">
        <v>72</v>
      </c>
      <c r="B53" s="6" t="s">
        <v>211</v>
      </c>
      <c r="C53" s="87"/>
      <c r="D53" s="10">
        <v>1</v>
      </c>
      <c r="E53" s="14">
        <v>0.025694444444444447</v>
      </c>
      <c r="F53" s="28"/>
      <c r="G53" s="31"/>
      <c r="H53" s="28"/>
      <c r="I53" s="63"/>
      <c r="J53" s="31"/>
      <c r="K53" s="28"/>
      <c r="L53" s="31">
        <v>2</v>
      </c>
      <c r="M53" s="67"/>
      <c r="N53" s="28"/>
      <c r="O53" s="31"/>
      <c r="P53" s="28"/>
      <c r="Q53" s="31"/>
      <c r="R53" s="28"/>
      <c r="S53" s="31"/>
      <c r="T53" s="28"/>
      <c r="U53" s="31"/>
      <c r="V53" s="28"/>
      <c r="W53" s="31"/>
      <c r="X53" s="28"/>
      <c r="Y53" s="31"/>
      <c r="Z53" s="28"/>
      <c r="AA53" s="31"/>
      <c r="AB53" s="28"/>
      <c r="AC53" s="31"/>
      <c r="AD53" s="17">
        <v>0.027060185185185187</v>
      </c>
      <c r="AE53" s="22">
        <f t="shared" si="0"/>
        <v>0.0013657407407407403</v>
      </c>
      <c r="AF53" s="26">
        <f t="shared" si="3"/>
        <v>2.3148148148148147E-05</v>
      </c>
      <c r="AG53" s="22">
        <f t="shared" si="4"/>
        <v>0.0013888888888888885</v>
      </c>
      <c r="AH53" s="91">
        <f>SUM(AG53:AG54)</f>
        <v>0.0027777777777777735</v>
      </c>
      <c r="AI53" s="78">
        <f>RANK(AH53,$AH$3:$AH$80,1)</f>
        <v>2</v>
      </c>
    </row>
    <row r="54" spans="1:35" ht="13.5" thickBot="1">
      <c r="A54" s="86"/>
      <c r="B54" s="7"/>
      <c r="C54" s="88"/>
      <c r="D54" s="11">
        <v>2</v>
      </c>
      <c r="E54" s="15">
        <v>0.05902777777777778</v>
      </c>
      <c r="F54" s="29"/>
      <c r="G54" s="32"/>
      <c r="H54" s="29"/>
      <c r="I54" s="64"/>
      <c r="J54" s="32"/>
      <c r="K54" s="29"/>
      <c r="L54" s="32"/>
      <c r="M54" s="68"/>
      <c r="N54" s="29"/>
      <c r="O54" s="32"/>
      <c r="P54" s="29"/>
      <c r="Q54" s="32"/>
      <c r="R54" s="29"/>
      <c r="S54" s="32"/>
      <c r="T54" s="29"/>
      <c r="U54" s="32"/>
      <c r="V54" s="29"/>
      <c r="W54" s="32">
        <v>2</v>
      </c>
      <c r="X54" s="29"/>
      <c r="Y54" s="32"/>
      <c r="Z54" s="29"/>
      <c r="AA54" s="32"/>
      <c r="AB54" s="29"/>
      <c r="AC54" s="32"/>
      <c r="AD54" s="18">
        <v>0.06039351851851852</v>
      </c>
      <c r="AE54" s="23">
        <f t="shared" si="0"/>
        <v>0.0013657407407407368</v>
      </c>
      <c r="AF54" s="27">
        <f t="shared" si="3"/>
        <v>2.3148148148148147E-05</v>
      </c>
      <c r="AG54" s="23">
        <f t="shared" si="4"/>
        <v>0.001388888888888885</v>
      </c>
      <c r="AH54" s="92"/>
      <c r="AI54" s="84"/>
    </row>
    <row r="55" spans="1:35" ht="12.75">
      <c r="A55" s="85">
        <v>50</v>
      </c>
      <c r="B55" s="6" t="s">
        <v>229</v>
      </c>
      <c r="C55" s="87"/>
      <c r="D55" s="10">
        <v>1</v>
      </c>
      <c r="E55" s="14">
        <v>0.02638888888888889</v>
      </c>
      <c r="F55" s="28">
        <v>50</v>
      </c>
      <c r="G55" s="31">
        <v>2</v>
      </c>
      <c r="H55" s="28">
        <v>50</v>
      </c>
      <c r="I55" s="28">
        <v>50</v>
      </c>
      <c r="J55" s="31">
        <v>50</v>
      </c>
      <c r="K55" s="28">
        <v>50</v>
      </c>
      <c r="L55" s="31"/>
      <c r="M55" s="28">
        <v>50</v>
      </c>
      <c r="N55" s="28"/>
      <c r="O55" s="28">
        <v>50</v>
      </c>
      <c r="P55" s="28">
        <v>50</v>
      </c>
      <c r="Q55" s="28">
        <v>50</v>
      </c>
      <c r="R55" s="28">
        <v>50</v>
      </c>
      <c r="S55" s="31">
        <v>50</v>
      </c>
      <c r="T55" s="28">
        <v>50</v>
      </c>
      <c r="U55" s="28">
        <v>50</v>
      </c>
      <c r="V55" s="28"/>
      <c r="W55" s="28">
        <v>50</v>
      </c>
      <c r="X55" s="28"/>
      <c r="Y55" s="31"/>
      <c r="Z55" s="28"/>
      <c r="AA55" s="31"/>
      <c r="AB55" s="28"/>
      <c r="AC55" s="31"/>
      <c r="AD55" s="17">
        <v>0.02736111111111111</v>
      </c>
      <c r="AE55" s="22">
        <f t="shared" si="0"/>
        <v>0.0009722222222222215</v>
      </c>
      <c r="AF55" s="26">
        <f t="shared" si="3"/>
        <v>0.008124999999999999</v>
      </c>
      <c r="AG55" s="22">
        <f t="shared" si="4"/>
        <v>0.00909722222222222</v>
      </c>
      <c r="AH55" s="91">
        <f>SUM(AG55:AG56)</f>
        <v>0.016944444444444436</v>
      </c>
      <c r="AI55" s="78">
        <f>RANK(AH55,$AH$3:$AH$80,1)</f>
        <v>39</v>
      </c>
    </row>
    <row r="56" spans="1:35" ht="13.5" thickBot="1">
      <c r="A56" s="86"/>
      <c r="B56" s="7"/>
      <c r="C56" s="88"/>
      <c r="D56" s="11">
        <v>2</v>
      </c>
      <c r="E56" s="15">
        <v>0.059722222222222225</v>
      </c>
      <c r="F56" s="29">
        <v>50</v>
      </c>
      <c r="G56" s="32"/>
      <c r="H56" s="29">
        <v>50</v>
      </c>
      <c r="I56" s="64"/>
      <c r="J56" s="32">
        <v>50</v>
      </c>
      <c r="K56" s="29">
        <v>50</v>
      </c>
      <c r="L56" s="32"/>
      <c r="M56" s="29">
        <v>50</v>
      </c>
      <c r="N56" s="29"/>
      <c r="O56" s="29">
        <v>50</v>
      </c>
      <c r="P56" s="29">
        <v>50</v>
      </c>
      <c r="Q56" s="29">
        <v>50</v>
      </c>
      <c r="R56" s="29"/>
      <c r="S56" s="32">
        <v>50</v>
      </c>
      <c r="T56" s="29">
        <v>50</v>
      </c>
      <c r="U56" s="29">
        <v>50</v>
      </c>
      <c r="V56" s="29"/>
      <c r="W56" s="29">
        <v>50</v>
      </c>
      <c r="X56" s="29"/>
      <c r="Y56" s="32"/>
      <c r="Z56" s="29"/>
      <c r="AA56" s="32"/>
      <c r="AB56" s="29"/>
      <c r="AC56" s="32"/>
      <c r="AD56" s="18">
        <v>0.060625</v>
      </c>
      <c r="AE56" s="23">
        <f t="shared" si="0"/>
        <v>0.0009027777777777732</v>
      </c>
      <c r="AF56" s="27">
        <f t="shared" si="3"/>
        <v>0.006944444444444444</v>
      </c>
      <c r="AG56" s="23">
        <f t="shared" si="4"/>
        <v>0.007847222222222217</v>
      </c>
      <c r="AH56" s="92"/>
      <c r="AI56" s="84"/>
    </row>
    <row r="57" spans="1:35" ht="12.75">
      <c r="A57" s="85">
        <v>448</v>
      </c>
      <c r="B57" s="6" t="s">
        <v>230</v>
      </c>
      <c r="C57" s="87"/>
      <c r="D57" s="10">
        <v>1</v>
      </c>
      <c r="E57" s="14">
        <v>0.027083333333333334</v>
      </c>
      <c r="F57" s="28"/>
      <c r="G57" s="31"/>
      <c r="H57" s="28"/>
      <c r="I57" s="63">
        <v>2</v>
      </c>
      <c r="J57" s="31"/>
      <c r="K57" s="28">
        <v>2</v>
      </c>
      <c r="L57" s="31"/>
      <c r="M57" s="67"/>
      <c r="N57" s="28"/>
      <c r="O57" s="31">
        <v>2</v>
      </c>
      <c r="P57" s="28">
        <v>2</v>
      </c>
      <c r="Q57" s="31"/>
      <c r="R57" s="28"/>
      <c r="S57" s="31">
        <v>50</v>
      </c>
      <c r="T57" s="28">
        <v>50</v>
      </c>
      <c r="U57" s="31"/>
      <c r="V57" s="28">
        <v>2</v>
      </c>
      <c r="W57" s="31">
        <v>2</v>
      </c>
      <c r="X57" s="28"/>
      <c r="Y57" s="31"/>
      <c r="Z57" s="28"/>
      <c r="AA57" s="31"/>
      <c r="AB57" s="28"/>
      <c r="AC57" s="31"/>
      <c r="AD57" s="17">
        <v>0.029108796296296296</v>
      </c>
      <c r="AE57" s="22">
        <f t="shared" si="0"/>
        <v>0.0020254629629629615</v>
      </c>
      <c r="AF57" s="26">
        <f t="shared" si="3"/>
        <v>0.0012962962962962963</v>
      </c>
      <c r="AG57" s="22">
        <f t="shared" si="4"/>
        <v>0.003321759259259258</v>
      </c>
      <c r="AH57" s="91">
        <f>SUM(AG57:AG58)</f>
        <v>0.0073726851851851904</v>
      </c>
      <c r="AI57" s="78">
        <f>RANK(AH57,$AH$3:$AH$80,1)</f>
        <v>31</v>
      </c>
    </row>
    <row r="58" spans="1:35" ht="13.5" thickBot="1">
      <c r="A58" s="86"/>
      <c r="B58" s="7"/>
      <c r="C58" s="88"/>
      <c r="D58" s="11">
        <v>2</v>
      </c>
      <c r="E58" s="15">
        <v>0.06041666666666667</v>
      </c>
      <c r="F58" s="29"/>
      <c r="G58" s="32"/>
      <c r="H58" s="29"/>
      <c r="I58" s="64"/>
      <c r="J58" s="32"/>
      <c r="K58" s="29">
        <v>2</v>
      </c>
      <c r="L58" s="32"/>
      <c r="M58" s="68"/>
      <c r="N58" s="29"/>
      <c r="O58" s="32"/>
      <c r="P58" s="29"/>
      <c r="Q58" s="32"/>
      <c r="R58" s="29">
        <v>2</v>
      </c>
      <c r="S58" s="32">
        <v>50</v>
      </c>
      <c r="T58" s="29">
        <v>50</v>
      </c>
      <c r="U58" s="32"/>
      <c r="V58" s="29">
        <v>2</v>
      </c>
      <c r="W58" s="29">
        <v>50</v>
      </c>
      <c r="X58" s="29"/>
      <c r="Y58" s="32"/>
      <c r="Z58" s="29"/>
      <c r="AA58" s="32"/>
      <c r="AB58" s="29"/>
      <c r="AC58" s="32"/>
      <c r="AD58" s="18">
        <v>0.06266203703703704</v>
      </c>
      <c r="AE58" s="23">
        <f t="shared" si="0"/>
        <v>0.0022453703703703767</v>
      </c>
      <c r="AF58" s="27">
        <f t="shared" si="3"/>
        <v>0.0018055555555555557</v>
      </c>
      <c r="AG58" s="23">
        <f t="shared" si="4"/>
        <v>0.004050925925925933</v>
      </c>
      <c r="AH58" s="92"/>
      <c r="AI58" s="84"/>
    </row>
    <row r="59" spans="1:35" ht="13.5" thickBot="1">
      <c r="A59" s="85">
        <v>440</v>
      </c>
      <c r="B59" s="6" t="s">
        <v>231</v>
      </c>
      <c r="C59" s="87"/>
      <c r="D59" s="10">
        <v>1</v>
      </c>
      <c r="E59" s="14">
        <v>0.027777777777777776</v>
      </c>
      <c r="F59" s="28"/>
      <c r="G59" s="31"/>
      <c r="H59" s="28"/>
      <c r="I59" s="63"/>
      <c r="J59" s="31">
        <v>2</v>
      </c>
      <c r="K59" s="28"/>
      <c r="L59" s="31"/>
      <c r="M59" s="67"/>
      <c r="N59" s="28">
        <v>2</v>
      </c>
      <c r="O59" s="31"/>
      <c r="P59" s="28">
        <v>2</v>
      </c>
      <c r="Q59" s="28">
        <v>2</v>
      </c>
      <c r="R59" s="28"/>
      <c r="S59" s="31">
        <v>2</v>
      </c>
      <c r="T59" s="28">
        <v>2</v>
      </c>
      <c r="U59" s="31">
        <v>2</v>
      </c>
      <c r="V59" s="28"/>
      <c r="W59" s="31">
        <v>2</v>
      </c>
      <c r="X59" s="28"/>
      <c r="Y59" s="31"/>
      <c r="Z59" s="28"/>
      <c r="AA59" s="31"/>
      <c r="AB59" s="28"/>
      <c r="AC59" s="31"/>
      <c r="AD59" s="17">
        <v>0.029976851851851852</v>
      </c>
      <c r="AE59" s="22">
        <f t="shared" si="0"/>
        <v>0.0021990740740740755</v>
      </c>
      <c r="AF59" s="26">
        <f t="shared" si="3"/>
        <v>0.00018518518518518518</v>
      </c>
      <c r="AG59" s="22">
        <f t="shared" si="4"/>
        <v>0.002384259259259261</v>
      </c>
      <c r="AH59" s="91">
        <f>SUM(AG59:AG60)</f>
        <v>0.00466435185185184</v>
      </c>
      <c r="AI59" s="78">
        <f>RANK(AH59,$AH$3:$AH$80,1)</f>
        <v>16</v>
      </c>
    </row>
    <row r="60" spans="1:35" ht="13.5" thickBot="1">
      <c r="A60" s="86"/>
      <c r="B60" s="7"/>
      <c r="C60" s="88"/>
      <c r="D60" s="11">
        <v>2</v>
      </c>
      <c r="E60" s="15">
        <v>0.061111111111111116</v>
      </c>
      <c r="F60" s="29">
        <v>2</v>
      </c>
      <c r="G60" s="32"/>
      <c r="H60" s="29">
        <v>2</v>
      </c>
      <c r="I60" s="64"/>
      <c r="J60" s="32">
        <v>2</v>
      </c>
      <c r="K60" s="29">
        <v>2</v>
      </c>
      <c r="L60" s="32"/>
      <c r="M60" s="68">
        <v>2</v>
      </c>
      <c r="N60" s="29"/>
      <c r="O60" s="32">
        <v>2</v>
      </c>
      <c r="P60" s="29">
        <v>2</v>
      </c>
      <c r="Q60" s="32">
        <v>2</v>
      </c>
      <c r="R60" s="29"/>
      <c r="S60" s="32"/>
      <c r="T60" s="28"/>
      <c r="U60" s="32"/>
      <c r="V60" s="29"/>
      <c r="W60" s="29">
        <v>2</v>
      </c>
      <c r="X60" s="29"/>
      <c r="Y60" s="32"/>
      <c r="Z60" s="29"/>
      <c r="AA60" s="32"/>
      <c r="AB60" s="29"/>
      <c r="AC60" s="32"/>
      <c r="AD60" s="18">
        <v>0.06318287037037036</v>
      </c>
      <c r="AE60" s="23">
        <f t="shared" si="0"/>
        <v>0.0020717592592592454</v>
      </c>
      <c r="AF60" s="27">
        <f t="shared" si="3"/>
        <v>0.00020833333333333335</v>
      </c>
      <c r="AG60" s="23">
        <f t="shared" si="4"/>
        <v>0.002280092592592579</v>
      </c>
      <c r="AH60" s="92"/>
      <c r="AI60" s="84"/>
    </row>
    <row r="61" spans="1:35" ht="12.75">
      <c r="A61" s="85">
        <v>437</v>
      </c>
      <c r="B61" s="6" t="s">
        <v>232</v>
      </c>
      <c r="C61" s="87"/>
      <c r="D61" s="10">
        <v>1</v>
      </c>
      <c r="E61" s="14">
        <v>0.02847222222222222</v>
      </c>
      <c r="F61" s="28"/>
      <c r="G61" s="31"/>
      <c r="H61" s="28"/>
      <c r="I61" s="63"/>
      <c r="J61" s="31"/>
      <c r="K61" s="28">
        <v>2</v>
      </c>
      <c r="L61" s="31"/>
      <c r="M61" s="67"/>
      <c r="N61" s="28">
        <v>2</v>
      </c>
      <c r="O61" s="31"/>
      <c r="P61" s="28"/>
      <c r="Q61" s="31"/>
      <c r="R61" s="28"/>
      <c r="S61" s="31">
        <v>2</v>
      </c>
      <c r="T61" s="28"/>
      <c r="U61" s="31"/>
      <c r="V61" s="28"/>
      <c r="W61" s="31"/>
      <c r="X61" s="28"/>
      <c r="Y61" s="31"/>
      <c r="Z61" s="28"/>
      <c r="AA61" s="31"/>
      <c r="AB61" s="28"/>
      <c r="AC61" s="31"/>
      <c r="AD61" s="17">
        <v>0.0303125</v>
      </c>
      <c r="AE61" s="22">
        <f t="shared" si="0"/>
        <v>0.0018402777777777775</v>
      </c>
      <c r="AF61" s="26">
        <f t="shared" si="3"/>
        <v>6.944444444444444E-05</v>
      </c>
      <c r="AG61" s="22">
        <f t="shared" si="4"/>
        <v>0.001909722222222222</v>
      </c>
      <c r="AH61" s="91">
        <f>SUM(AG61:AG62)</f>
        <v>0.004525462962962959</v>
      </c>
      <c r="AI61" s="78">
        <f>RANK(AH61,$AH$3:$AH$80,1)</f>
        <v>14</v>
      </c>
    </row>
    <row r="62" spans="1:35" ht="13.5" thickBot="1">
      <c r="A62" s="86"/>
      <c r="B62" s="7"/>
      <c r="C62" s="88"/>
      <c r="D62" s="11">
        <v>2</v>
      </c>
      <c r="E62" s="15">
        <v>0.06180555555555556</v>
      </c>
      <c r="F62" s="29">
        <v>2</v>
      </c>
      <c r="G62" s="32"/>
      <c r="H62" s="29"/>
      <c r="I62" s="64"/>
      <c r="J62" s="32"/>
      <c r="K62" s="29"/>
      <c r="L62" s="32"/>
      <c r="M62" s="68"/>
      <c r="N62" s="29"/>
      <c r="O62" s="32"/>
      <c r="P62" s="29"/>
      <c r="Q62" s="32">
        <v>2</v>
      </c>
      <c r="R62" s="29"/>
      <c r="S62" s="32"/>
      <c r="T62" s="29">
        <v>50</v>
      </c>
      <c r="U62" s="32"/>
      <c r="V62" s="29"/>
      <c r="W62" s="32"/>
      <c r="X62" s="29"/>
      <c r="Y62" s="32"/>
      <c r="Z62" s="29"/>
      <c r="AA62" s="32"/>
      <c r="AB62" s="29"/>
      <c r="AC62" s="32"/>
      <c r="AD62" s="18">
        <v>0.0637962962962963</v>
      </c>
      <c r="AE62" s="23">
        <f t="shared" si="0"/>
        <v>0.0019907407407407374</v>
      </c>
      <c r="AF62" s="27">
        <f t="shared" si="3"/>
        <v>0.000625</v>
      </c>
      <c r="AG62" s="23">
        <f t="shared" si="4"/>
        <v>0.0026157407407407375</v>
      </c>
      <c r="AH62" s="92"/>
      <c r="AI62" s="84"/>
    </row>
    <row r="63" spans="1:35" ht="12.75">
      <c r="A63" s="85">
        <v>435</v>
      </c>
      <c r="B63" s="6" t="s">
        <v>233</v>
      </c>
      <c r="C63" s="87"/>
      <c r="D63" s="10">
        <v>1</v>
      </c>
      <c r="E63" s="14">
        <v>0.029166666666666664</v>
      </c>
      <c r="F63" s="28"/>
      <c r="G63" s="31"/>
      <c r="H63" s="28"/>
      <c r="I63" s="63"/>
      <c r="J63" s="31"/>
      <c r="K63" s="28"/>
      <c r="L63" s="31"/>
      <c r="M63" s="67"/>
      <c r="N63" s="28"/>
      <c r="O63" s="31"/>
      <c r="P63" s="28"/>
      <c r="Q63" s="31"/>
      <c r="R63" s="28"/>
      <c r="S63" s="31">
        <v>2</v>
      </c>
      <c r="T63" s="28">
        <v>2</v>
      </c>
      <c r="U63" s="28">
        <v>50</v>
      </c>
      <c r="V63" s="28"/>
      <c r="W63" s="28">
        <v>50</v>
      </c>
      <c r="X63" s="28"/>
      <c r="Y63" s="31"/>
      <c r="Z63" s="28"/>
      <c r="AA63" s="31"/>
      <c r="AB63" s="28"/>
      <c r="AC63" s="31"/>
      <c r="AD63" s="17">
        <v>0.030972222222222224</v>
      </c>
      <c r="AE63" s="22">
        <f t="shared" si="0"/>
        <v>0.0018055555555555602</v>
      </c>
      <c r="AF63" s="26">
        <f t="shared" si="3"/>
        <v>0.0012037037037037038</v>
      </c>
      <c r="AG63" s="22">
        <f t="shared" si="4"/>
        <v>0.003009259259259264</v>
      </c>
      <c r="AH63" s="91">
        <f>SUM(AG63:AG64)</f>
        <v>0.004930555555555565</v>
      </c>
      <c r="AI63" s="78">
        <f>RANK(AH63,$AH$3:$AH$80,1)</f>
        <v>20</v>
      </c>
    </row>
    <row r="64" spans="1:35" ht="13.5" thickBot="1">
      <c r="A64" s="86"/>
      <c r="B64" s="7"/>
      <c r="C64" s="88"/>
      <c r="D64" s="11">
        <v>2</v>
      </c>
      <c r="E64" s="15">
        <v>0.0625</v>
      </c>
      <c r="F64" s="29">
        <v>2</v>
      </c>
      <c r="G64" s="32"/>
      <c r="H64" s="29"/>
      <c r="I64" s="64"/>
      <c r="J64" s="32"/>
      <c r="K64" s="29"/>
      <c r="L64" s="32"/>
      <c r="M64" s="68"/>
      <c r="N64" s="29"/>
      <c r="O64" s="32"/>
      <c r="P64" s="29"/>
      <c r="Q64" s="32">
        <v>2</v>
      </c>
      <c r="R64" s="29"/>
      <c r="S64" s="32">
        <v>2</v>
      </c>
      <c r="T64" s="29">
        <v>2</v>
      </c>
      <c r="U64" s="32"/>
      <c r="V64" s="29"/>
      <c r="W64" s="32">
        <v>2</v>
      </c>
      <c r="X64" s="29"/>
      <c r="Y64" s="32"/>
      <c r="Z64" s="29"/>
      <c r="AA64" s="32"/>
      <c r="AB64" s="29"/>
      <c r="AC64" s="32"/>
      <c r="AD64" s="18">
        <v>0.06430555555555556</v>
      </c>
      <c r="AE64" s="23">
        <f t="shared" si="0"/>
        <v>0.0018055555555555602</v>
      </c>
      <c r="AF64" s="27">
        <f t="shared" si="3"/>
        <v>0.00011574074074074073</v>
      </c>
      <c r="AG64" s="23">
        <f t="shared" si="4"/>
        <v>0.001921296296296301</v>
      </c>
      <c r="AH64" s="92"/>
      <c r="AI64" s="84"/>
    </row>
    <row r="65" spans="1:35" ht="12.75">
      <c r="A65" s="85">
        <v>1</v>
      </c>
      <c r="B65" s="6" t="s">
        <v>234</v>
      </c>
      <c r="C65" s="87"/>
      <c r="D65" s="10">
        <v>1</v>
      </c>
      <c r="E65" s="14">
        <v>0.029861111111111113</v>
      </c>
      <c r="F65" s="28"/>
      <c r="G65" s="31"/>
      <c r="H65" s="28"/>
      <c r="I65" s="63"/>
      <c r="J65" s="31"/>
      <c r="K65" s="28"/>
      <c r="L65" s="31"/>
      <c r="M65" s="67"/>
      <c r="N65" s="28"/>
      <c r="O65" s="31"/>
      <c r="P65" s="28"/>
      <c r="Q65" s="31"/>
      <c r="R65" s="28">
        <v>2</v>
      </c>
      <c r="S65" s="31"/>
      <c r="T65" s="28"/>
      <c r="U65" s="31"/>
      <c r="V65" s="28"/>
      <c r="W65" s="31">
        <v>2</v>
      </c>
      <c r="X65" s="28"/>
      <c r="Y65" s="31"/>
      <c r="Z65" s="28"/>
      <c r="AA65" s="31"/>
      <c r="AB65" s="28"/>
      <c r="AC65" s="31"/>
      <c r="AD65" s="17">
        <v>0.03153935185185185</v>
      </c>
      <c r="AE65" s="22">
        <f t="shared" si="0"/>
        <v>0.0016782407407407406</v>
      </c>
      <c r="AF65" s="26">
        <f t="shared" si="3"/>
        <v>4.6296296296296294E-05</v>
      </c>
      <c r="AG65" s="22">
        <f t="shared" si="4"/>
        <v>0.0017245370370370368</v>
      </c>
      <c r="AH65" s="91">
        <f>SUM(AG65:AG66)</f>
        <v>0.003460648148148145</v>
      </c>
      <c r="AI65" s="78">
        <f>RANK(AH65,$AH$3:$AH$80,1)</f>
        <v>10</v>
      </c>
    </row>
    <row r="66" spans="1:35" ht="13.5" thickBot="1">
      <c r="A66" s="86"/>
      <c r="B66" s="7"/>
      <c r="C66" s="88"/>
      <c r="D66" s="11">
        <v>2</v>
      </c>
      <c r="E66" s="15">
        <v>0.06319444444444444</v>
      </c>
      <c r="F66" s="29"/>
      <c r="G66" s="32"/>
      <c r="H66" s="29"/>
      <c r="I66" s="64"/>
      <c r="J66" s="32"/>
      <c r="K66" s="29">
        <v>2</v>
      </c>
      <c r="L66" s="32"/>
      <c r="M66" s="68"/>
      <c r="N66" s="29"/>
      <c r="O66" s="32"/>
      <c r="P66" s="29"/>
      <c r="Q66" s="32">
        <v>2</v>
      </c>
      <c r="R66" s="29"/>
      <c r="S66" s="32"/>
      <c r="T66" s="29"/>
      <c r="U66" s="32"/>
      <c r="V66" s="29">
        <v>2</v>
      </c>
      <c r="W66" s="32"/>
      <c r="X66" s="29"/>
      <c r="Y66" s="32"/>
      <c r="Z66" s="29"/>
      <c r="AA66" s="32"/>
      <c r="AB66" s="29"/>
      <c r="AC66" s="32"/>
      <c r="AD66" s="18">
        <v>0.0648611111111111</v>
      </c>
      <c r="AE66" s="23">
        <f t="shared" si="0"/>
        <v>0.0016666666666666635</v>
      </c>
      <c r="AF66" s="27">
        <f t="shared" si="3"/>
        <v>6.944444444444444E-05</v>
      </c>
      <c r="AG66" s="23">
        <f t="shared" si="4"/>
        <v>0.001736111111111108</v>
      </c>
      <c r="AH66" s="92"/>
      <c r="AI66" s="84"/>
    </row>
    <row r="67" spans="1:35" ht="13.5" thickBot="1">
      <c r="A67" s="85">
        <v>409</v>
      </c>
      <c r="B67" s="6" t="s">
        <v>235</v>
      </c>
      <c r="C67" s="87"/>
      <c r="D67" s="10">
        <v>1</v>
      </c>
      <c r="E67" s="14">
        <v>0.030555555555555555</v>
      </c>
      <c r="F67" s="28"/>
      <c r="G67" s="31"/>
      <c r="H67" s="28"/>
      <c r="I67" s="63"/>
      <c r="J67" s="31"/>
      <c r="K67" s="28"/>
      <c r="L67" s="31"/>
      <c r="M67" s="67"/>
      <c r="N67" s="28"/>
      <c r="O67" s="31"/>
      <c r="P67" s="28"/>
      <c r="Q67" s="31"/>
      <c r="R67" s="28">
        <v>2</v>
      </c>
      <c r="S67" s="31"/>
      <c r="T67" s="28">
        <v>50</v>
      </c>
      <c r="U67" s="31"/>
      <c r="V67" s="28"/>
      <c r="W67" s="31">
        <v>2</v>
      </c>
      <c r="X67" s="28"/>
      <c r="Y67" s="31"/>
      <c r="Z67" s="28"/>
      <c r="AA67" s="31"/>
      <c r="AB67" s="28"/>
      <c r="AC67" s="31"/>
      <c r="AD67" s="17">
        <v>0.032372685185185185</v>
      </c>
      <c r="AE67" s="23">
        <f aca="true" t="shared" si="5" ref="AE67:AE80">AD67-E67</f>
        <v>0.0018171296296296303</v>
      </c>
      <c r="AF67" s="26">
        <f t="shared" si="3"/>
        <v>0.000625</v>
      </c>
      <c r="AG67" s="22">
        <f t="shared" si="4"/>
        <v>0.0024421296296296305</v>
      </c>
      <c r="AH67" s="91">
        <f>SUM(AG67:AG68)</f>
        <v>0.004884259259259269</v>
      </c>
      <c r="AI67" s="78">
        <f>RANK(AH67,$AH$3:$AH$80,1)</f>
        <v>19</v>
      </c>
    </row>
    <row r="68" spans="1:35" ht="13.5" thickBot="1">
      <c r="A68" s="86"/>
      <c r="B68" s="7"/>
      <c r="C68" s="88"/>
      <c r="D68" s="11">
        <v>2</v>
      </c>
      <c r="E68" s="15">
        <v>0.06388888888888888</v>
      </c>
      <c r="F68" s="29"/>
      <c r="G68" s="32"/>
      <c r="H68" s="29"/>
      <c r="I68" s="64"/>
      <c r="J68" s="32"/>
      <c r="K68" s="29"/>
      <c r="L68" s="32"/>
      <c r="M68" s="68"/>
      <c r="N68" s="29"/>
      <c r="O68" s="32"/>
      <c r="P68" s="29"/>
      <c r="Q68" s="32"/>
      <c r="R68" s="29"/>
      <c r="S68" s="32"/>
      <c r="T68" s="29">
        <v>50</v>
      </c>
      <c r="U68" s="32"/>
      <c r="V68" s="29"/>
      <c r="W68" s="32"/>
      <c r="X68" s="29"/>
      <c r="Y68" s="32"/>
      <c r="Z68" s="29"/>
      <c r="AA68" s="32"/>
      <c r="AB68" s="29"/>
      <c r="AC68" s="32"/>
      <c r="AD68" s="18">
        <v>0.06575231481481482</v>
      </c>
      <c r="AE68" s="23">
        <f t="shared" si="5"/>
        <v>0.001863425925925935</v>
      </c>
      <c r="AF68" s="27">
        <f t="shared" si="3"/>
        <v>0.0005787037037037038</v>
      </c>
      <c r="AG68" s="23">
        <f t="shared" si="4"/>
        <v>0.0024421296296296387</v>
      </c>
      <c r="AH68" s="92"/>
      <c r="AI68" s="84"/>
    </row>
    <row r="69" spans="1:35" ht="13.5" thickBot="1">
      <c r="A69" s="85">
        <v>8</v>
      </c>
      <c r="B69" s="6" t="s">
        <v>236</v>
      </c>
      <c r="C69" s="87"/>
      <c r="D69" s="10">
        <v>1</v>
      </c>
      <c r="E69" s="14">
        <v>0.03125</v>
      </c>
      <c r="F69" s="28"/>
      <c r="G69" s="31"/>
      <c r="H69" s="28"/>
      <c r="I69" s="63"/>
      <c r="J69" s="31"/>
      <c r="K69" s="28"/>
      <c r="L69" s="31"/>
      <c r="M69" s="67"/>
      <c r="N69" s="28"/>
      <c r="O69" s="31"/>
      <c r="P69" s="28"/>
      <c r="Q69" s="31"/>
      <c r="R69" s="28"/>
      <c r="S69" s="31"/>
      <c r="T69" s="28"/>
      <c r="U69" s="31"/>
      <c r="V69" s="28"/>
      <c r="W69" s="31"/>
      <c r="X69" s="28"/>
      <c r="Y69" s="31"/>
      <c r="Z69" s="28"/>
      <c r="AA69" s="31"/>
      <c r="AB69" s="28"/>
      <c r="AC69" s="31"/>
      <c r="AD69" s="17">
        <v>0.033067129629629634</v>
      </c>
      <c r="AE69" s="23">
        <f t="shared" si="5"/>
        <v>0.0018171296296296338</v>
      </c>
      <c r="AF69" s="26">
        <f t="shared" si="3"/>
        <v>0</v>
      </c>
      <c r="AG69" s="22">
        <f t="shared" si="4"/>
        <v>0.0018171296296296338</v>
      </c>
      <c r="AH69" s="91">
        <f>SUM(AG69:AG70)</f>
        <v>0.0036921296296296355</v>
      </c>
      <c r="AI69" s="78">
        <f>RANK(AH69,$AH$3:$AH$80,1)</f>
        <v>12</v>
      </c>
    </row>
    <row r="70" spans="1:35" ht="13.5" thickBot="1">
      <c r="A70" s="86"/>
      <c r="B70" s="7"/>
      <c r="C70" s="88"/>
      <c r="D70" s="11">
        <v>2</v>
      </c>
      <c r="E70" s="15">
        <v>0.06458333333333334</v>
      </c>
      <c r="F70" s="29"/>
      <c r="G70" s="32"/>
      <c r="H70" s="29"/>
      <c r="I70" s="64"/>
      <c r="J70" s="32"/>
      <c r="K70" s="29"/>
      <c r="L70" s="32"/>
      <c r="M70" s="68"/>
      <c r="N70" s="29"/>
      <c r="O70" s="32"/>
      <c r="P70" s="29"/>
      <c r="Q70" s="32"/>
      <c r="R70" s="29"/>
      <c r="S70" s="32"/>
      <c r="T70" s="29"/>
      <c r="U70" s="32"/>
      <c r="V70" s="29"/>
      <c r="W70" s="32"/>
      <c r="X70" s="29"/>
      <c r="Y70" s="32"/>
      <c r="Z70" s="29"/>
      <c r="AA70" s="32"/>
      <c r="AB70" s="29"/>
      <c r="AC70" s="32"/>
      <c r="AD70" s="18">
        <v>0.06645833333333334</v>
      </c>
      <c r="AE70" s="23">
        <f t="shared" si="5"/>
        <v>0.0018750000000000017</v>
      </c>
      <c r="AF70" s="27">
        <f t="shared" si="3"/>
        <v>0</v>
      </c>
      <c r="AG70" s="23">
        <f t="shared" si="4"/>
        <v>0.0018750000000000017</v>
      </c>
      <c r="AH70" s="92"/>
      <c r="AI70" s="84"/>
    </row>
    <row r="71" spans="1:35" ht="13.5" thickBot="1">
      <c r="A71" s="85">
        <v>84</v>
      </c>
      <c r="B71" s="6" t="s">
        <v>237</v>
      </c>
      <c r="C71" s="87"/>
      <c r="D71" s="10">
        <v>1</v>
      </c>
      <c r="E71" s="14">
        <v>0.03194444444444445</v>
      </c>
      <c r="F71" s="28"/>
      <c r="G71" s="31"/>
      <c r="H71" s="28"/>
      <c r="I71" s="63"/>
      <c r="J71" s="31"/>
      <c r="K71" s="28"/>
      <c r="L71" s="31"/>
      <c r="M71" s="67"/>
      <c r="N71" s="28"/>
      <c r="O71" s="31"/>
      <c r="P71" s="28"/>
      <c r="Q71" s="31"/>
      <c r="R71" s="28"/>
      <c r="S71" s="31"/>
      <c r="T71" s="28"/>
      <c r="U71" s="31">
        <v>2</v>
      </c>
      <c r="V71" s="28"/>
      <c r="W71" s="31"/>
      <c r="X71" s="28"/>
      <c r="Y71" s="31"/>
      <c r="Z71" s="28"/>
      <c r="AA71" s="31"/>
      <c r="AB71" s="28"/>
      <c r="AC71" s="31"/>
      <c r="AD71" s="17">
        <v>0.033553240740740745</v>
      </c>
      <c r="AE71" s="23">
        <f t="shared" si="5"/>
        <v>0.0016087962962962957</v>
      </c>
      <c r="AF71" s="26">
        <f t="shared" si="3"/>
        <v>2.3148148148148147E-05</v>
      </c>
      <c r="AG71" s="22">
        <f t="shared" si="4"/>
        <v>0.001631944444444444</v>
      </c>
      <c r="AH71" s="91">
        <f>SUM(AG71:AG72)</f>
        <v>0.0032986111111111094</v>
      </c>
      <c r="AI71" s="78">
        <f>RANK(AH71,$AH$3:$AH$80,1)</f>
        <v>9</v>
      </c>
    </row>
    <row r="72" spans="1:35" ht="13.5" thickBot="1">
      <c r="A72" s="86"/>
      <c r="B72" s="7"/>
      <c r="C72" s="88"/>
      <c r="D72" s="11">
        <v>2</v>
      </c>
      <c r="E72" s="15">
        <v>0.06527777777777778</v>
      </c>
      <c r="F72" s="29"/>
      <c r="G72" s="32"/>
      <c r="H72" s="29"/>
      <c r="I72" s="64"/>
      <c r="J72" s="32"/>
      <c r="K72" s="29"/>
      <c r="L72" s="32"/>
      <c r="M72" s="68"/>
      <c r="N72" s="29"/>
      <c r="O72" s="32"/>
      <c r="P72" s="29"/>
      <c r="Q72" s="32"/>
      <c r="R72" s="29"/>
      <c r="S72" s="32"/>
      <c r="T72" s="29">
        <v>2</v>
      </c>
      <c r="U72" s="32">
        <v>2</v>
      </c>
      <c r="V72" s="29"/>
      <c r="W72" s="32"/>
      <c r="X72" s="29"/>
      <c r="Y72" s="32"/>
      <c r="Z72" s="29"/>
      <c r="AA72" s="32"/>
      <c r="AB72" s="29"/>
      <c r="AC72" s="32"/>
      <c r="AD72" s="18">
        <v>0.06689814814814815</v>
      </c>
      <c r="AE72" s="23">
        <f t="shared" si="5"/>
        <v>0.0016203703703703692</v>
      </c>
      <c r="AF72" s="27">
        <f t="shared" si="3"/>
        <v>4.6296296296296294E-05</v>
      </c>
      <c r="AG72" s="23">
        <f t="shared" si="4"/>
        <v>0.0016666666666666655</v>
      </c>
      <c r="AH72" s="92"/>
      <c r="AI72" s="84"/>
    </row>
    <row r="73" spans="1:35" ht="13.5" thickBot="1">
      <c r="A73" s="85">
        <v>44</v>
      </c>
      <c r="B73" s="6" t="s">
        <v>45</v>
      </c>
      <c r="C73" s="87"/>
      <c r="D73" s="10">
        <v>1</v>
      </c>
      <c r="E73" s="14">
        <v>0.03263888888888889</v>
      </c>
      <c r="F73" s="28"/>
      <c r="G73" s="31"/>
      <c r="H73" s="28">
        <v>2</v>
      </c>
      <c r="I73" s="63"/>
      <c r="J73" s="31"/>
      <c r="K73" s="28"/>
      <c r="L73" s="31"/>
      <c r="M73" s="67"/>
      <c r="N73" s="28"/>
      <c r="O73" s="31"/>
      <c r="P73" s="28">
        <v>2</v>
      </c>
      <c r="Q73" s="31"/>
      <c r="R73" s="28"/>
      <c r="S73" s="31"/>
      <c r="T73" s="28"/>
      <c r="U73" s="31"/>
      <c r="V73" s="28">
        <v>2</v>
      </c>
      <c r="W73" s="31"/>
      <c r="X73" s="28"/>
      <c r="Y73" s="31"/>
      <c r="Z73" s="28"/>
      <c r="AA73" s="31"/>
      <c r="AB73" s="28"/>
      <c r="AC73" s="31"/>
      <c r="AD73" s="17">
        <v>0.034386574074074076</v>
      </c>
      <c r="AE73" s="23">
        <f t="shared" si="5"/>
        <v>0.0017476851851851855</v>
      </c>
      <c r="AF73" s="26">
        <f t="shared" si="3"/>
        <v>6.944444444444444E-05</v>
      </c>
      <c r="AG73" s="22">
        <f t="shared" si="4"/>
        <v>0.00181712962962963</v>
      </c>
      <c r="AH73" s="91">
        <f>SUM(AG73:AG74)</f>
        <v>0.0037268518518518484</v>
      </c>
      <c r="AI73" s="78">
        <f>RANK(AH73,$AH$3:$AH$80,1)</f>
        <v>13</v>
      </c>
    </row>
    <row r="74" spans="1:35" ht="13.5" thickBot="1">
      <c r="A74" s="86"/>
      <c r="B74" s="7"/>
      <c r="C74" s="88"/>
      <c r="D74" s="11">
        <v>2</v>
      </c>
      <c r="E74" s="15">
        <v>0.06597222222222222</v>
      </c>
      <c r="F74" s="29"/>
      <c r="G74" s="32"/>
      <c r="H74" s="29"/>
      <c r="I74" s="64"/>
      <c r="J74" s="32"/>
      <c r="K74" s="29"/>
      <c r="L74" s="32"/>
      <c r="M74" s="68"/>
      <c r="N74" s="29"/>
      <c r="O74" s="32"/>
      <c r="P74" s="29"/>
      <c r="Q74" s="32"/>
      <c r="R74" s="29"/>
      <c r="S74" s="32">
        <v>2</v>
      </c>
      <c r="T74" s="29"/>
      <c r="U74" s="32">
        <v>2</v>
      </c>
      <c r="V74" s="29"/>
      <c r="W74" s="32">
        <v>2</v>
      </c>
      <c r="X74" s="29"/>
      <c r="Y74" s="32"/>
      <c r="Z74" s="29"/>
      <c r="AA74" s="32"/>
      <c r="AB74" s="29"/>
      <c r="AC74" s="32"/>
      <c r="AD74" s="18">
        <v>0.0678125</v>
      </c>
      <c r="AE74" s="23">
        <f t="shared" si="5"/>
        <v>0.001840277777777774</v>
      </c>
      <c r="AF74" s="27">
        <f t="shared" si="3"/>
        <v>6.944444444444444E-05</v>
      </c>
      <c r="AG74" s="23">
        <f t="shared" si="4"/>
        <v>0.0019097222222222185</v>
      </c>
      <c r="AH74" s="92"/>
      <c r="AI74" s="84"/>
    </row>
    <row r="75" spans="1:35" ht="13.5" thickBot="1">
      <c r="A75" s="85">
        <v>453</v>
      </c>
      <c r="B75" s="6" t="s">
        <v>238</v>
      </c>
      <c r="C75" s="87"/>
      <c r="D75" s="10">
        <v>1</v>
      </c>
      <c r="E75" s="14">
        <v>0.03333333333333333</v>
      </c>
      <c r="F75" s="28">
        <v>2</v>
      </c>
      <c r="G75" s="31"/>
      <c r="H75" s="28"/>
      <c r="I75" s="63"/>
      <c r="J75" s="31"/>
      <c r="K75" s="28"/>
      <c r="L75" s="31"/>
      <c r="M75" s="67"/>
      <c r="N75" s="28"/>
      <c r="O75" s="31"/>
      <c r="P75" s="28"/>
      <c r="Q75" s="31"/>
      <c r="R75" s="28"/>
      <c r="S75" s="31"/>
      <c r="T75" s="28"/>
      <c r="U75" s="31"/>
      <c r="V75" s="28"/>
      <c r="W75" s="31">
        <v>2</v>
      </c>
      <c r="X75" s="28"/>
      <c r="Y75" s="31"/>
      <c r="Z75" s="28"/>
      <c r="AA75" s="31"/>
      <c r="AB75" s="28"/>
      <c r="AC75" s="31"/>
      <c r="AD75" s="17">
        <v>0.0346875</v>
      </c>
      <c r="AE75" s="23">
        <f t="shared" si="5"/>
        <v>0.0013541666666666702</v>
      </c>
      <c r="AF75" s="26">
        <f t="shared" si="3"/>
        <v>4.6296296296296294E-05</v>
      </c>
      <c r="AG75" s="22">
        <f t="shared" si="4"/>
        <v>0.0014004629629629664</v>
      </c>
      <c r="AH75" s="91">
        <f>SUM(AG75:AG76)</f>
        <v>0.0027662037037037043</v>
      </c>
      <c r="AI75" s="78">
        <f>RANK(AH75,$AH$3:$AH$80,1)</f>
        <v>1</v>
      </c>
    </row>
    <row r="76" spans="1:35" ht="13.5" thickBot="1">
      <c r="A76" s="86"/>
      <c r="B76" s="7"/>
      <c r="C76" s="88"/>
      <c r="D76" s="11">
        <v>2</v>
      </c>
      <c r="E76" s="15">
        <v>0.06666666666666667</v>
      </c>
      <c r="F76" s="29"/>
      <c r="G76" s="32"/>
      <c r="H76" s="29"/>
      <c r="I76" s="64"/>
      <c r="J76" s="32"/>
      <c r="K76" s="29"/>
      <c r="L76" s="32"/>
      <c r="M76" s="68"/>
      <c r="N76" s="29"/>
      <c r="O76" s="32"/>
      <c r="P76" s="29"/>
      <c r="Q76" s="32"/>
      <c r="R76" s="29"/>
      <c r="S76" s="32"/>
      <c r="T76" s="29"/>
      <c r="U76" s="32"/>
      <c r="V76" s="29"/>
      <c r="W76" s="32">
        <v>2</v>
      </c>
      <c r="X76" s="29"/>
      <c r="Y76" s="32"/>
      <c r="Z76" s="29"/>
      <c r="AA76" s="32"/>
      <c r="AB76" s="29"/>
      <c r="AC76" s="32"/>
      <c r="AD76" s="18">
        <v>0.06800925925925926</v>
      </c>
      <c r="AE76" s="23">
        <f t="shared" si="5"/>
        <v>0.0013425925925925897</v>
      </c>
      <c r="AF76" s="27">
        <f t="shared" si="3"/>
        <v>2.3148148148148147E-05</v>
      </c>
      <c r="AG76" s="23">
        <f t="shared" si="4"/>
        <v>0.001365740740740738</v>
      </c>
      <c r="AH76" s="92"/>
      <c r="AI76" s="84"/>
    </row>
    <row r="77" spans="1:35" ht="12.75">
      <c r="A77" s="85">
        <v>81</v>
      </c>
      <c r="B77" s="6" t="s">
        <v>239</v>
      </c>
      <c r="C77" s="87"/>
      <c r="D77" s="10">
        <v>1</v>
      </c>
      <c r="E77" s="14">
        <v>0.034027777777777775</v>
      </c>
      <c r="F77" s="28"/>
      <c r="G77" s="31"/>
      <c r="H77" s="28"/>
      <c r="I77" s="63"/>
      <c r="J77" s="31"/>
      <c r="K77" s="28"/>
      <c r="L77" s="31"/>
      <c r="M77" s="67"/>
      <c r="N77" s="28">
        <v>2</v>
      </c>
      <c r="O77" s="31"/>
      <c r="P77" s="28">
        <v>2</v>
      </c>
      <c r="Q77" s="31">
        <v>2</v>
      </c>
      <c r="R77" s="28"/>
      <c r="S77" s="31">
        <v>2</v>
      </c>
      <c r="T77" s="28"/>
      <c r="U77" s="31"/>
      <c r="V77" s="28"/>
      <c r="W77" s="31"/>
      <c r="X77" s="28"/>
      <c r="Y77" s="31"/>
      <c r="Z77" s="28"/>
      <c r="AA77" s="31"/>
      <c r="AB77" s="28"/>
      <c r="AC77" s="31"/>
      <c r="AD77" s="17">
        <v>0.03633101851851852</v>
      </c>
      <c r="AE77" s="22">
        <f t="shared" si="5"/>
        <v>0.0023032407407407446</v>
      </c>
      <c r="AF77" s="26">
        <f t="shared" si="3"/>
        <v>9.259259259259259E-05</v>
      </c>
      <c r="AG77" s="22">
        <f t="shared" si="4"/>
        <v>0.002395833333333337</v>
      </c>
      <c r="AH77" s="91">
        <f>SUM(AG77:AG78)</f>
        <v>0.004571759259259267</v>
      </c>
      <c r="AI77" s="78">
        <f>RANK(AH77,$AH$3:$AH$80,1)</f>
        <v>15</v>
      </c>
    </row>
    <row r="78" spans="1:35" ht="13.5" thickBot="1">
      <c r="A78" s="86"/>
      <c r="B78" s="7"/>
      <c r="C78" s="88"/>
      <c r="D78" s="11">
        <v>2</v>
      </c>
      <c r="E78" s="15">
        <v>0.06736111111111111</v>
      </c>
      <c r="F78" s="29"/>
      <c r="G78" s="32"/>
      <c r="H78" s="29"/>
      <c r="I78" s="64"/>
      <c r="J78" s="32"/>
      <c r="K78" s="29"/>
      <c r="L78" s="32"/>
      <c r="M78" s="68"/>
      <c r="N78" s="29"/>
      <c r="O78" s="32"/>
      <c r="P78" s="29"/>
      <c r="Q78" s="32"/>
      <c r="R78" s="29"/>
      <c r="S78" s="32"/>
      <c r="T78" s="29"/>
      <c r="U78" s="32"/>
      <c r="V78" s="29"/>
      <c r="W78" s="32">
        <v>2</v>
      </c>
      <c r="X78" s="29"/>
      <c r="Y78" s="32"/>
      <c r="Z78" s="29"/>
      <c r="AA78" s="32"/>
      <c r="AB78" s="29"/>
      <c r="AC78" s="32"/>
      <c r="AD78" s="18">
        <v>0.06951388888888889</v>
      </c>
      <c r="AE78" s="23">
        <f t="shared" si="5"/>
        <v>0.0021527777777777812</v>
      </c>
      <c r="AF78" s="27">
        <f t="shared" si="3"/>
        <v>2.3148148148148147E-05</v>
      </c>
      <c r="AG78" s="23">
        <f t="shared" si="4"/>
        <v>0.0021759259259259292</v>
      </c>
      <c r="AH78" s="92"/>
      <c r="AI78" s="84"/>
    </row>
    <row r="79" spans="1:35" ht="12.75">
      <c r="A79" s="85">
        <v>15</v>
      </c>
      <c r="B79" s="6" t="s">
        <v>240</v>
      </c>
      <c r="C79" s="87"/>
      <c r="D79" s="10">
        <v>1</v>
      </c>
      <c r="E79" s="14">
        <v>0.034722222222222224</v>
      </c>
      <c r="F79" s="28">
        <v>2</v>
      </c>
      <c r="G79" s="31"/>
      <c r="H79" s="28">
        <v>2</v>
      </c>
      <c r="I79" s="63"/>
      <c r="J79" s="31">
        <v>2</v>
      </c>
      <c r="K79" s="28"/>
      <c r="L79" s="31"/>
      <c r="M79" s="67">
        <v>2</v>
      </c>
      <c r="N79" s="28"/>
      <c r="O79" s="31"/>
      <c r="P79" s="28">
        <v>2</v>
      </c>
      <c r="Q79" s="31">
        <v>2</v>
      </c>
      <c r="R79" s="28">
        <v>50</v>
      </c>
      <c r="S79" s="31">
        <v>2</v>
      </c>
      <c r="T79" s="28">
        <v>50</v>
      </c>
      <c r="U79" s="31"/>
      <c r="V79" s="28">
        <v>2</v>
      </c>
      <c r="W79" s="31"/>
      <c r="X79" s="28"/>
      <c r="Y79" s="31"/>
      <c r="Z79" s="28"/>
      <c r="AA79" s="31"/>
      <c r="AB79" s="28"/>
      <c r="AC79" s="31"/>
      <c r="AD79" s="17">
        <v>0.036967592592592594</v>
      </c>
      <c r="AE79" s="22">
        <f t="shared" si="5"/>
        <v>0.00224537037037037</v>
      </c>
      <c r="AF79" s="26">
        <f t="shared" si="3"/>
        <v>0.0013425925925925925</v>
      </c>
      <c r="AG79" s="22">
        <f t="shared" si="4"/>
        <v>0.003587962962962962</v>
      </c>
      <c r="AH79" s="91">
        <f>SUM(AG79:AG80)</f>
        <v>0.0069212962962963</v>
      </c>
      <c r="AI79" s="78">
        <f>RANK(AH79,$AH$3:$AH$80,1)</f>
        <v>29</v>
      </c>
    </row>
    <row r="80" spans="1:35" ht="13.5" thickBot="1">
      <c r="A80" s="86"/>
      <c r="B80" s="7"/>
      <c r="C80" s="88"/>
      <c r="D80" s="11">
        <v>2</v>
      </c>
      <c r="E80" s="15">
        <v>0.06805555555555555</v>
      </c>
      <c r="F80" s="29"/>
      <c r="G80" s="32">
        <v>2</v>
      </c>
      <c r="H80" s="29"/>
      <c r="I80" s="64"/>
      <c r="J80" s="32"/>
      <c r="K80" s="29"/>
      <c r="L80" s="32"/>
      <c r="M80" s="68"/>
      <c r="N80" s="29"/>
      <c r="O80" s="32"/>
      <c r="P80" s="29"/>
      <c r="Q80" s="32"/>
      <c r="R80" s="29">
        <v>2</v>
      </c>
      <c r="S80" s="32">
        <v>50</v>
      </c>
      <c r="T80" s="29">
        <v>50</v>
      </c>
      <c r="U80" s="32"/>
      <c r="V80" s="29"/>
      <c r="W80" s="32">
        <v>2</v>
      </c>
      <c r="X80" s="29"/>
      <c r="Y80" s="32"/>
      <c r="Z80" s="29"/>
      <c r="AA80" s="32"/>
      <c r="AB80" s="29"/>
      <c r="AC80" s="32"/>
      <c r="AD80" s="18">
        <v>0.07016203703703704</v>
      </c>
      <c r="AE80" s="23">
        <f t="shared" si="5"/>
        <v>0.002106481481481487</v>
      </c>
      <c r="AF80" s="27">
        <f t="shared" si="3"/>
        <v>0.0012268518518518518</v>
      </c>
      <c r="AG80" s="23">
        <f t="shared" si="4"/>
        <v>0.0033333333333333388</v>
      </c>
      <c r="AH80" s="92"/>
      <c r="AI80" s="84"/>
    </row>
  </sheetData>
  <mergeCells count="160">
    <mergeCell ref="A77:A78"/>
    <mergeCell ref="C77:C78"/>
    <mergeCell ref="AI77:AI78"/>
    <mergeCell ref="A79:A80"/>
    <mergeCell ref="C79:C80"/>
    <mergeCell ref="AI79:AI80"/>
    <mergeCell ref="AH77:AH78"/>
    <mergeCell ref="AH79:AH80"/>
    <mergeCell ref="A73:A74"/>
    <mergeCell ref="C73:C74"/>
    <mergeCell ref="AI73:AI74"/>
    <mergeCell ref="A75:A76"/>
    <mergeCell ref="C75:C76"/>
    <mergeCell ref="AI75:AI76"/>
    <mergeCell ref="AH73:AH74"/>
    <mergeCell ref="AH75:AH76"/>
    <mergeCell ref="A69:A70"/>
    <mergeCell ref="C69:C70"/>
    <mergeCell ref="AI69:AI70"/>
    <mergeCell ref="A71:A72"/>
    <mergeCell ref="C71:C72"/>
    <mergeCell ref="AI71:AI72"/>
    <mergeCell ref="AH69:AH70"/>
    <mergeCell ref="AH71:AH72"/>
    <mergeCell ref="A65:A66"/>
    <mergeCell ref="C65:C66"/>
    <mergeCell ref="AI65:AI66"/>
    <mergeCell ref="A67:A68"/>
    <mergeCell ref="C67:C68"/>
    <mergeCell ref="AI67:AI68"/>
    <mergeCell ref="AH65:AH66"/>
    <mergeCell ref="AH67:AH68"/>
    <mergeCell ref="A61:A62"/>
    <mergeCell ref="C61:C62"/>
    <mergeCell ref="AI61:AI62"/>
    <mergeCell ref="A63:A64"/>
    <mergeCell ref="C63:C64"/>
    <mergeCell ref="AI63:AI64"/>
    <mergeCell ref="AH61:AH62"/>
    <mergeCell ref="AH63:AH64"/>
    <mergeCell ref="A57:A58"/>
    <mergeCell ref="C57:C58"/>
    <mergeCell ref="AI57:AI58"/>
    <mergeCell ref="A59:A60"/>
    <mergeCell ref="C59:C60"/>
    <mergeCell ref="AI59:AI60"/>
    <mergeCell ref="AH57:AH58"/>
    <mergeCell ref="AH59:AH60"/>
    <mergeCell ref="A53:A54"/>
    <mergeCell ref="C53:C54"/>
    <mergeCell ref="AI53:AI54"/>
    <mergeCell ref="A55:A56"/>
    <mergeCell ref="C55:C56"/>
    <mergeCell ref="AI55:AI56"/>
    <mergeCell ref="AH53:AH54"/>
    <mergeCell ref="AH55:AH56"/>
    <mergeCell ref="A49:A50"/>
    <mergeCell ref="C49:C50"/>
    <mergeCell ref="AI49:AI50"/>
    <mergeCell ref="A51:A52"/>
    <mergeCell ref="C51:C52"/>
    <mergeCell ref="AI51:AI52"/>
    <mergeCell ref="AH49:AH50"/>
    <mergeCell ref="AH51:AH52"/>
    <mergeCell ref="A45:A46"/>
    <mergeCell ref="C45:C46"/>
    <mergeCell ref="AI45:AI46"/>
    <mergeCell ref="A47:A48"/>
    <mergeCell ref="C47:C48"/>
    <mergeCell ref="AI47:AI48"/>
    <mergeCell ref="AH45:AH46"/>
    <mergeCell ref="AH47:AH48"/>
    <mergeCell ref="A41:A42"/>
    <mergeCell ref="C41:C42"/>
    <mergeCell ref="AI41:AI42"/>
    <mergeCell ref="A43:A44"/>
    <mergeCell ref="C43:C44"/>
    <mergeCell ref="AI43:AI44"/>
    <mergeCell ref="AH41:AH42"/>
    <mergeCell ref="AH43:AH44"/>
    <mergeCell ref="A37:A38"/>
    <mergeCell ref="C37:C38"/>
    <mergeCell ref="AI37:AI38"/>
    <mergeCell ref="A39:A40"/>
    <mergeCell ref="C39:C40"/>
    <mergeCell ref="AI39:AI40"/>
    <mergeCell ref="AH37:AH38"/>
    <mergeCell ref="AH39:AH40"/>
    <mergeCell ref="A33:A34"/>
    <mergeCell ref="C33:C34"/>
    <mergeCell ref="AI33:AI34"/>
    <mergeCell ref="A35:A36"/>
    <mergeCell ref="C35:C36"/>
    <mergeCell ref="AI35:AI36"/>
    <mergeCell ref="AH33:AH34"/>
    <mergeCell ref="AH35:AH36"/>
    <mergeCell ref="A29:A30"/>
    <mergeCell ref="C29:C30"/>
    <mergeCell ref="AI29:AI30"/>
    <mergeCell ref="A31:A32"/>
    <mergeCell ref="C31:C32"/>
    <mergeCell ref="AI31:AI32"/>
    <mergeCell ref="AH29:AH30"/>
    <mergeCell ref="AH31:AH32"/>
    <mergeCell ref="A25:A26"/>
    <mergeCell ref="C25:C26"/>
    <mergeCell ref="AI25:AI26"/>
    <mergeCell ref="A27:A28"/>
    <mergeCell ref="C27:C28"/>
    <mergeCell ref="AI27:AI28"/>
    <mergeCell ref="AH25:AH26"/>
    <mergeCell ref="AH27:AH28"/>
    <mergeCell ref="A21:A22"/>
    <mergeCell ref="C21:C22"/>
    <mergeCell ref="AI21:AI22"/>
    <mergeCell ref="A23:A24"/>
    <mergeCell ref="C23:C24"/>
    <mergeCell ref="AI23:AI24"/>
    <mergeCell ref="AH21:AH22"/>
    <mergeCell ref="AH23:AH24"/>
    <mergeCell ref="A17:A18"/>
    <mergeCell ref="C17:C18"/>
    <mergeCell ref="AI17:AI18"/>
    <mergeCell ref="A19:A20"/>
    <mergeCell ref="C19:C20"/>
    <mergeCell ref="AI19:AI20"/>
    <mergeCell ref="AH17:AH18"/>
    <mergeCell ref="AH19:AH20"/>
    <mergeCell ref="A13:A14"/>
    <mergeCell ref="C13:C14"/>
    <mergeCell ref="AI13:AI14"/>
    <mergeCell ref="A15:A16"/>
    <mergeCell ref="C15:C16"/>
    <mergeCell ref="AI15:AI16"/>
    <mergeCell ref="AH13:AH14"/>
    <mergeCell ref="AH15:AH16"/>
    <mergeCell ref="A9:A10"/>
    <mergeCell ref="C9:C10"/>
    <mergeCell ref="AI9:AI10"/>
    <mergeCell ref="A11:A12"/>
    <mergeCell ref="C11:C12"/>
    <mergeCell ref="AI11:AI12"/>
    <mergeCell ref="AH9:AH10"/>
    <mergeCell ref="AH11:AH12"/>
    <mergeCell ref="A5:A6"/>
    <mergeCell ref="C5:C6"/>
    <mergeCell ref="AI5:AI6"/>
    <mergeCell ref="A7:A8"/>
    <mergeCell ref="C7:C8"/>
    <mergeCell ref="AI7:AI8"/>
    <mergeCell ref="AH5:AH6"/>
    <mergeCell ref="AH7:AH8"/>
    <mergeCell ref="AI1:AI2"/>
    <mergeCell ref="A3:A4"/>
    <mergeCell ref="C3:C4"/>
    <mergeCell ref="AI3:AI4"/>
    <mergeCell ref="A1:A2"/>
    <mergeCell ref="B1:B2"/>
    <mergeCell ref="F1:AC1"/>
    <mergeCell ref="AH3:AH4"/>
  </mergeCells>
  <printOptions/>
  <pageMargins left="0.1968503937007874" right="0.1968503937007874" top="0.7874015748031497" bottom="0.1968503937007874" header="0.31496062992125984" footer="0.5118110236220472"/>
  <pageSetup horizontalDpi="600" verticalDpi="600" orientation="landscape" paperSize="9" scale="76" r:id="rId1"/>
  <headerFooter alignWithMargins="0">
    <oddHeader>&amp;L&amp;D&amp;C&amp;"Arial Cyr,полужирный"&amp;14Открытое Тульское областное лично командное первенство по водному туристскому многоборью
"ЗОЛОТАЯ ОСЕНЬ"&amp;R&amp;"Arial Cyr,полужирный"&amp;14К1Ж</oddHeader>
  </headerFooter>
  <rowBreaks count="1" manualBreakCount="1">
    <brk id="50" max="3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I50"/>
  <sheetViews>
    <sheetView view="pageBreakPreview" zoomScaleSheetLayoutView="100"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AK7" sqref="AK7"/>
    </sheetView>
  </sheetViews>
  <sheetFormatPr defaultColWidth="9.00390625" defaultRowHeight="12.75"/>
  <cols>
    <col min="1" max="1" width="6.875" style="1" customWidth="1"/>
    <col min="2" max="2" width="21.875" style="8" customWidth="1"/>
    <col min="3" max="3" width="5.125" style="8" customWidth="1"/>
    <col min="4" max="4" width="8.125" style="3" customWidth="1"/>
    <col min="5" max="5" width="9.375" style="16" customWidth="1"/>
    <col min="6" max="6" width="3.875" style="3" customWidth="1"/>
    <col min="7" max="7" width="3.875" style="33" customWidth="1"/>
    <col min="8" max="8" width="4.00390625" style="3" customWidth="1"/>
    <col min="9" max="9" width="3.875" style="33" customWidth="1"/>
    <col min="10" max="10" width="3.625" style="3" customWidth="1"/>
    <col min="11" max="11" width="3.75390625" style="33" customWidth="1"/>
    <col min="12" max="12" width="4.25390625" style="3" customWidth="1"/>
    <col min="13" max="13" width="3.75390625" style="33" customWidth="1"/>
    <col min="14" max="14" width="3.75390625" style="3" customWidth="1"/>
    <col min="15" max="15" width="4.00390625" style="33" customWidth="1"/>
    <col min="16" max="16" width="4.00390625" style="3" customWidth="1"/>
    <col min="17" max="17" width="4.00390625" style="33" customWidth="1"/>
    <col min="18" max="18" width="4.375" style="3" customWidth="1"/>
    <col min="19" max="19" width="3.875" style="33" customWidth="1"/>
    <col min="20" max="20" width="4.00390625" style="3" customWidth="1"/>
    <col min="21" max="21" width="3.875" style="33" customWidth="1"/>
    <col min="22" max="22" width="4.00390625" style="3" customWidth="1"/>
    <col min="23" max="23" width="3.875" style="33" customWidth="1"/>
    <col min="24" max="24" width="3.875" style="3" hidden="1" customWidth="1"/>
    <col min="25" max="25" width="4.125" style="33" hidden="1" customWidth="1"/>
    <col min="26" max="26" width="3.875" style="3" hidden="1" customWidth="1"/>
    <col min="27" max="27" width="3.75390625" style="33" hidden="1" customWidth="1"/>
    <col min="28" max="28" width="3.75390625" style="3" hidden="1" customWidth="1"/>
    <col min="29" max="29" width="3.625" style="33" hidden="1" customWidth="1"/>
    <col min="30" max="30" width="9.00390625" style="19" customWidth="1"/>
    <col min="31" max="31" width="8.00390625" style="1" customWidth="1"/>
    <col min="32" max="32" width="7.625" style="19" customWidth="1"/>
    <col min="33" max="33" width="7.375" style="1" customWidth="1"/>
    <col min="34" max="34" width="9.125" style="8" customWidth="1"/>
    <col min="35" max="16384" width="9.125" style="1" customWidth="1"/>
  </cols>
  <sheetData>
    <row r="1" spans="1:35" ht="26.25" customHeight="1" thickBot="1">
      <c r="A1" s="79" t="s">
        <v>12</v>
      </c>
      <c r="B1" s="89" t="s">
        <v>0</v>
      </c>
      <c r="C1" s="2"/>
      <c r="D1" s="5"/>
      <c r="E1" s="12"/>
      <c r="F1" s="93" t="s">
        <v>1</v>
      </c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94"/>
      <c r="AD1" s="12"/>
      <c r="AE1" s="20" t="s">
        <v>2</v>
      </c>
      <c r="AF1" s="24" t="s">
        <v>2</v>
      </c>
      <c r="AG1" s="20" t="s">
        <v>4</v>
      </c>
      <c r="AH1" s="2" t="s">
        <v>48</v>
      </c>
      <c r="AI1" s="76" t="s">
        <v>6</v>
      </c>
    </row>
    <row r="2" spans="1:35" ht="26.25" thickBot="1">
      <c r="A2" s="80"/>
      <c r="B2" s="90"/>
      <c r="C2" s="4" t="s">
        <v>13</v>
      </c>
      <c r="D2" s="9" t="s">
        <v>11</v>
      </c>
      <c r="E2" s="13" t="s">
        <v>7</v>
      </c>
      <c r="F2" s="9">
        <v>1</v>
      </c>
      <c r="G2" s="30">
        <v>2</v>
      </c>
      <c r="H2" s="9">
        <v>3</v>
      </c>
      <c r="I2" s="30">
        <v>4</v>
      </c>
      <c r="J2" s="9">
        <v>5</v>
      </c>
      <c r="K2" s="30">
        <v>6</v>
      </c>
      <c r="L2" s="9">
        <v>7</v>
      </c>
      <c r="M2" s="30">
        <v>8</v>
      </c>
      <c r="N2" s="9">
        <v>9</v>
      </c>
      <c r="O2" s="30">
        <v>10</v>
      </c>
      <c r="P2" s="9">
        <v>11</v>
      </c>
      <c r="Q2" s="30">
        <v>12</v>
      </c>
      <c r="R2" s="9">
        <v>13</v>
      </c>
      <c r="S2" s="30">
        <v>14</v>
      </c>
      <c r="T2" s="9">
        <v>15</v>
      </c>
      <c r="U2" s="30">
        <v>16</v>
      </c>
      <c r="V2" s="9">
        <v>17</v>
      </c>
      <c r="W2" s="30">
        <v>18</v>
      </c>
      <c r="X2" s="9">
        <v>19</v>
      </c>
      <c r="Y2" s="30">
        <v>20</v>
      </c>
      <c r="Z2" s="9">
        <v>21</v>
      </c>
      <c r="AA2" s="30">
        <v>22</v>
      </c>
      <c r="AB2" s="9">
        <v>23</v>
      </c>
      <c r="AC2" s="30">
        <v>24</v>
      </c>
      <c r="AD2" s="13" t="s">
        <v>8</v>
      </c>
      <c r="AE2" s="21" t="s">
        <v>3</v>
      </c>
      <c r="AF2" s="25" t="s">
        <v>9</v>
      </c>
      <c r="AG2" s="21" t="s">
        <v>5</v>
      </c>
      <c r="AH2" s="4"/>
      <c r="AI2" s="77"/>
    </row>
    <row r="3" spans="1:35" ht="12" customHeight="1" thickBot="1">
      <c r="A3" s="85">
        <v>13</v>
      </c>
      <c r="B3" s="6" t="s">
        <v>31</v>
      </c>
      <c r="C3" s="87" t="s">
        <v>13</v>
      </c>
      <c r="D3" s="10">
        <v>1</v>
      </c>
      <c r="E3" s="14">
        <v>0.14479166666666668</v>
      </c>
      <c r="F3" s="28">
        <v>2</v>
      </c>
      <c r="G3" s="31"/>
      <c r="H3" s="28"/>
      <c r="I3" s="31"/>
      <c r="J3" s="28"/>
      <c r="K3" s="31"/>
      <c r="L3" s="28">
        <v>2</v>
      </c>
      <c r="M3" s="31"/>
      <c r="N3" s="28"/>
      <c r="O3" s="31"/>
      <c r="P3" s="28"/>
      <c r="Q3" s="31"/>
      <c r="R3" s="28">
        <v>2</v>
      </c>
      <c r="S3" s="31"/>
      <c r="T3" s="28"/>
      <c r="U3" s="31"/>
      <c r="V3" s="28"/>
      <c r="W3" s="31"/>
      <c r="X3" s="28"/>
      <c r="Y3" s="31"/>
      <c r="Z3" s="28"/>
      <c r="AA3" s="31"/>
      <c r="AB3" s="28"/>
      <c r="AC3" s="31"/>
      <c r="AD3" s="17">
        <v>0.14652777777777778</v>
      </c>
      <c r="AE3" s="22">
        <f aca="true" t="shared" si="0" ref="AE3:AE42">AD3-E3</f>
        <v>0.001736111111111105</v>
      </c>
      <c r="AF3" s="26">
        <f aca="true" t="shared" si="1" ref="AF3:AF42">TIME(,,SUM(F3:AC3))</f>
        <v>6.944444444444444E-05</v>
      </c>
      <c r="AG3" s="22">
        <f aca="true" t="shared" si="2" ref="AG3:AG42">AF3+AE3</f>
        <v>0.0018055555555555494</v>
      </c>
      <c r="AH3" s="91">
        <f>SUM(AG3:AG4)</f>
        <v>0.0036689814814814597</v>
      </c>
      <c r="AI3" s="78">
        <f>RANK(AH3,$AH$3:$AH$50,1)</f>
        <v>8</v>
      </c>
    </row>
    <row r="4" spans="1:35" ht="15" customHeight="1" thickBot="1">
      <c r="A4" s="86"/>
      <c r="B4" s="7" t="s">
        <v>34</v>
      </c>
      <c r="C4" s="88"/>
      <c r="D4" s="11">
        <v>2</v>
      </c>
      <c r="E4" s="15">
        <v>0.16458333333333333</v>
      </c>
      <c r="F4" s="29"/>
      <c r="G4" s="32"/>
      <c r="H4" s="29"/>
      <c r="I4" s="32"/>
      <c r="J4" s="29"/>
      <c r="K4" s="32"/>
      <c r="L4" s="29"/>
      <c r="M4" s="32"/>
      <c r="N4" s="29"/>
      <c r="O4" s="32"/>
      <c r="P4" s="29"/>
      <c r="Q4" s="32"/>
      <c r="R4" s="29">
        <v>2</v>
      </c>
      <c r="S4" s="32"/>
      <c r="T4" s="29"/>
      <c r="U4" s="32">
        <v>2</v>
      </c>
      <c r="V4" s="29">
        <v>2</v>
      </c>
      <c r="W4" s="32"/>
      <c r="X4" s="29"/>
      <c r="Y4" s="32"/>
      <c r="Z4" s="29"/>
      <c r="AA4" s="32"/>
      <c r="AB4" s="29"/>
      <c r="AC4" s="32"/>
      <c r="AD4" s="18">
        <v>0.1663773148148148</v>
      </c>
      <c r="AE4" s="22">
        <f t="shared" si="0"/>
        <v>0.0017939814814814659</v>
      </c>
      <c r="AF4" s="27">
        <f t="shared" si="1"/>
        <v>6.944444444444444E-05</v>
      </c>
      <c r="AG4" s="23">
        <f t="shared" si="2"/>
        <v>0.0018634259259259103</v>
      </c>
      <c r="AH4" s="92"/>
      <c r="AI4" s="84"/>
    </row>
    <row r="5" spans="1:35" ht="13.5" thickBot="1">
      <c r="A5" s="85">
        <v>21</v>
      </c>
      <c r="B5" s="6" t="s">
        <v>38</v>
      </c>
      <c r="C5" s="87" t="s">
        <v>13</v>
      </c>
      <c r="D5" s="10">
        <v>1</v>
      </c>
      <c r="E5" s="14">
        <v>0.14583333333333334</v>
      </c>
      <c r="F5" s="28">
        <v>2</v>
      </c>
      <c r="G5" s="31"/>
      <c r="H5" s="28"/>
      <c r="I5" s="31"/>
      <c r="J5" s="28"/>
      <c r="K5" s="31"/>
      <c r="L5" s="28"/>
      <c r="M5" s="31"/>
      <c r="N5" s="28"/>
      <c r="O5" s="31"/>
      <c r="P5" s="28"/>
      <c r="Q5" s="31"/>
      <c r="R5" s="28"/>
      <c r="S5" s="31"/>
      <c r="T5" s="28"/>
      <c r="U5" s="31"/>
      <c r="V5" s="28">
        <v>2</v>
      </c>
      <c r="W5" s="31">
        <v>2</v>
      </c>
      <c r="X5" s="28"/>
      <c r="Y5" s="31"/>
      <c r="Z5" s="28"/>
      <c r="AA5" s="31"/>
      <c r="AB5" s="28"/>
      <c r="AC5" s="31"/>
      <c r="AD5" s="17">
        <v>0.14782407407407408</v>
      </c>
      <c r="AE5" s="22">
        <f t="shared" si="0"/>
        <v>0.0019907407407407374</v>
      </c>
      <c r="AF5" s="26">
        <f t="shared" si="1"/>
        <v>6.944444444444444E-05</v>
      </c>
      <c r="AG5" s="22">
        <f t="shared" si="2"/>
        <v>0.002060185185185182</v>
      </c>
      <c r="AH5" s="91">
        <f>SUM(AG5:AG6)</f>
        <v>0.004120370370370366</v>
      </c>
      <c r="AI5" s="78">
        <f>RANK(AH5,$AH$3:$AH$50,1)</f>
        <v>10</v>
      </c>
    </row>
    <row r="6" spans="1:35" ht="13.5" thickBot="1">
      <c r="A6" s="86"/>
      <c r="B6" s="7" t="s">
        <v>37</v>
      </c>
      <c r="C6" s="88"/>
      <c r="D6" s="11">
        <v>2</v>
      </c>
      <c r="E6" s="15">
        <v>0.16631944444444444</v>
      </c>
      <c r="F6" s="29"/>
      <c r="G6" s="32"/>
      <c r="H6" s="29">
        <v>2</v>
      </c>
      <c r="I6" s="32"/>
      <c r="J6" s="29"/>
      <c r="K6" s="32">
        <v>2</v>
      </c>
      <c r="L6" s="29"/>
      <c r="M6" s="32"/>
      <c r="N6" s="29"/>
      <c r="O6" s="32"/>
      <c r="P6" s="29"/>
      <c r="Q6" s="32">
        <v>2</v>
      </c>
      <c r="R6" s="29">
        <v>2</v>
      </c>
      <c r="S6" s="32"/>
      <c r="T6" s="29"/>
      <c r="U6" s="32"/>
      <c r="V6" s="29">
        <v>2</v>
      </c>
      <c r="W6" s="32"/>
      <c r="X6" s="29"/>
      <c r="Y6" s="32"/>
      <c r="Z6" s="29"/>
      <c r="AA6" s="32"/>
      <c r="AB6" s="29"/>
      <c r="AC6" s="32"/>
      <c r="AD6" s="18">
        <v>0.16826388888888888</v>
      </c>
      <c r="AE6" s="22">
        <f t="shared" si="0"/>
        <v>0.001944444444444443</v>
      </c>
      <c r="AF6" s="27">
        <f t="shared" si="1"/>
        <v>0.00011574074074074073</v>
      </c>
      <c r="AG6" s="23">
        <f t="shared" si="2"/>
        <v>0.002060185185185184</v>
      </c>
      <c r="AH6" s="92"/>
      <c r="AI6" s="84"/>
    </row>
    <row r="7" spans="1:35" ht="13.5" thickBot="1">
      <c r="A7" s="85">
        <v>90</v>
      </c>
      <c r="B7" s="6" t="s">
        <v>41</v>
      </c>
      <c r="C7" s="87" t="s">
        <v>13</v>
      </c>
      <c r="D7" s="10">
        <v>1</v>
      </c>
      <c r="E7" s="14">
        <v>0.146875</v>
      </c>
      <c r="F7" s="28"/>
      <c r="G7" s="31">
        <v>2</v>
      </c>
      <c r="H7" s="28"/>
      <c r="I7" s="31"/>
      <c r="J7" s="28"/>
      <c r="K7" s="31"/>
      <c r="L7" s="28"/>
      <c r="M7" s="31"/>
      <c r="N7" s="28"/>
      <c r="O7" s="31"/>
      <c r="P7" s="28"/>
      <c r="Q7" s="31"/>
      <c r="R7" s="28"/>
      <c r="S7" s="31"/>
      <c r="T7" s="28"/>
      <c r="U7" s="31"/>
      <c r="V7" s="29"/>
      <c r="W7" s="29">
        <v>50</v>
      </c>
      <c r="X7" s="28"/>
      <c r="Y7" s="31"/>
      <c r="Z7" s="28"/>
      <c r="AA7" s="31"/>
      <c r="AB7" s="28"/>
      <c r="AC7" s="31"/>
      <c r="AD7" s="17">
        <v>0.14827546296296296</v>
      </c>
      <c r="AE7" s="22">
        <f t="shared" si="0"/>
        <v>0.0014004629629629506</v>
      </c>
      <c r="AF7" s="26">
        <f t="shared" si="1"/>
        <v>0.0006018518518518519</v>
      </c>
      <c r="AG7" s="22">
        <f t="shared" si="2"/>
        <v>0.0020023148148148023</v>
      </c>
      <c r="AH7" s="91">
        <f>SUM(AG7:AG8)</f>
        <v>0.0034143518518518212</v>
      </c>
      <c r="AI7" s="78">
        <f>RANK(AH7,$AH$3:$AH$50,1)</f>
        <v>5</v>
      </c>
    </row>
    <row r="8" spans="1:35" ht="13.5" thickBot="1">
      <c r="A8" s="86"/>
      <c r="B8" s="7" t="s">
        <v>30</v>
      </c>
      <c r="C8" s="88"/>
      <c r="D8" s="11">
        <v>2</v>
      </c>
      <c r="E8" s="15">
        <v>0.1684027777777778</v>
      </c>
      <c r="F8" s="29"/>
      <c r="G8" s="32">
        <v>2</v>
      </c>
      <c r="H8" s="29"/>
      <c r="I8" s="32"/>
      <c r="J8" s="29"/>
      <c r="K8" s="32">
        <v>2</v>
      </c>
      <c r="L8" s="29"/>
      <c r="M8" s="32"/>
      <c r="N8" s="29"/>
      <c r="O8" s="32"/>
      <c r="P8" s="29"/>
      <c r="Q8" s="32"/>
      <c r="R8" s="29"/>
      <c r="S8" s="32"/>
      <c r="T8" s="29"/>
      <c r="U8" s="32"/>
      <c r="V8" s="29"/>
      <c r="W8" s="32"/>
      <c r="X8" s="29"/>
      <c r="Y8" s="32"/>
      <c r="Z8" s="29"/>
      <c r="AA8" s="32"/>
      <c r="AB8" s="29"/>
      <c r="AC8" s="32"/>
      <c r="AD8" s="18">
        <v>0.1697685185185185</v>
      </c>
      <c r="AE8" s="22">
        <f t="shared" si="0"/>
        <v>0.001365740740740723</v>
      </c>
      <c r="AF8" s="27">
        <f t="shared" si="1"/>
        <v>4.6296296296296294E-05</v>
      </c>
      <c r="AG8" s="23">
        <f t="shared" si="2"/>
        <v>0.0014120370370370192</v>
      </c>
      <c r="AH8" s="92"/>
      <c r="AI8" s="84"/>
    </row>
    <row r="9" spans="1:35" ht="13.5" thickBot="1">
      <c r="A9" s="85">
        <v>43</v>
      </c>
      <c r="B9" s="6" t="s">
        <v>46</v>
      </c>
      <c r="C9" s="87" t="s">
        <v>13</v>
      </c>
      <c r="D9" s="10">
        <v>1</v>
      </c>
      <c r="E9" s="14">
        <v>0.14756944444444445</v>
      </c>
      <c r="F9" s="28">
        <v>2</v>
      </c>
      <c r="G9" s="31"/>
      <c r="H9" s="28"/>
      <c r="I9" s="31"/>
      <c r="J9" s="28"/>
      <c r="K9" s="31"/>
      <c r="L9" s="28"/>
      <c r="M9" s="31"/>
      <c r="N9" s="28"/>
      <c r="O9" s="31"/>
      <c r="P9" s="28"/>
      <c r="Q9" s="31"/>
      <c r="R9" s="28"/>
      <c r="S9" s="31"/>
      <c r="T9" s="28">
        <v>2</v>
      </c>
      <c r="U9" s="31"/>
      <c r="V9" s="28">
        <v>2</v>
      </c>
      <c r="W9" s="31"/>
      <c r="X9" s="28"/>
      <c r="Y9" s="31"/>
      <c r="Z9" s="28"/>
      <c r="AA9" s="31"/>
      <c r="AB9" s="28"/>
      <c r="AC9" s="31"/>
      <c r="AD9" s="17">
        <v>0.14917824074074074</v>
      </c>
      <c r="AE9" s="22">
        <f t="shared" si="0"/>
        <v>0.0016087962962962887</v>
      </c>
      <c r="AF9" s="26">
        <f t="shared" si="1"/>
        <v>6.944444444444444E-05</v>
      </c>
      <c r="AG9" s="22">
        <f t="shared" si="2"/>
        <v>0.0016782407407407332</v>
      </c>
      <c r="AH9" s="91">
        <f>SUM(AG9:AG10)</f>
        <v>0.0033680555555555755</v>
      </c>
      <c r="AI9" s="78">
        <f>RANK(AH9,$AH$3:$AH$50,1)</f>
        <v>4</v>
      </c>
    </row>
    <row r="10" spans="1:35" ht="13.5" thickBot="1">
      <c r="A10" s="86"/>
      <c r="B10" s="7" t="s">
        <v>44</v>
      </c>
      <c r="C10" s="88"/>
      <c r="D10" s="11">
        <v>2</v>
      </c>
      <c r="E10" s="15">
        <v>0.1708333333333333</v>
      </c>
      <c r="F10" s="29"/>
      <c r="G10" s="32"/>
      <c r="H10" s="29">
        <v>2</v>
      </c>
      <c r="I10" s="32"/>
      <c r="J10" s="29"/>
      <c r="K10" s="32"/>
      <c r="L10" s="29"/>
      <c r="M10" s="32"/>
      <c r="N10" s="29"/>
      <c r="O10" s="32"/>
      <c r="P10" s="29"/>
      <c r="Q10" s="32"/>
      <c r="R10" s="29">
        <v>2</v>
      </c>
      <c r="S10" s="32"/>
      <c r="T10" s="29"/>
      <c r="U10" s="32"/>
      <c r="V10" s="29">
        <v>2</v>
      </c>
      <c r="W10" s="32">
        <v>2</v>
      </c>
      <c r="X10" s="29"/>
      <c r="Y10" s="32"/>
      <c r="Z10" s="29"/>
      <c r="AA10" s="32"/>
      <c r="AB10" s="29"/>
      <c r="AC10" s="32"/>
      <c r="AD10" s="18">
        <v>0.17243055555555556</v>
      </c>
      <c r="AE10" s="22">
        <f t="shared" si="0"/>
        <v>0.0015972222222222499</v>
      </c>
      <c r="AF10" s="27">
        <f t="shared" si="1"/>
        <v>9.259259259259259E-05</v>
      </c>
      <c r="AG10" s="23">
        <f t="shared" si="2"/>
        <v>0.0016898148148148425</v>
      </c>
      <c r="AH10" s="92"/>
      <c r="AI10" s="84"/>
    </row>
    <row r="11" spans="1:35" ht="13.5" thickBot="1">
      <c r="A11" s="74">
        <v>49</v>
      </c>
      <c r="B11" s="60" t="s">
        <v>123</v>
      </c>
      <c r="C11" s="87" t="s">
        <v>13</v>
      </c>
      <c r="D11" s="10">
        <v>1</v>
      </c>
      <c r="E11" s="14">
        <v>0.15555555555555556</v>
      </c>
      <c r="F11" s="28"/>
      <c r="G11" s="31"/>
      <c r="H11" s="28"/>
      <c r="I11" s="31"/>
      <c r="J11" s="28"/>
      <c r="K11" s="31"/>
      <c r="L11" s="28"/>
      <c r="M11" s="31"/>
      <c r="N11" s="28"/>
      <c r="O11" s="31"/>
      <c r="P11" s="28"/>
      <c r="Q11" s="31"/>
      <c r="R11" s="28">
        <v>2</v>
      </c>
      <c r="S11" s="31"/>
      <c r="T11" s="28">
        <v>2</v>
      </c>
      <c r="U11" s="28">
        <v>2</v>
      </c>
      <c r="V11" s="28"/>
      <c r="W11" s="28">
        <v>2</v>
      </c>
      <c r="X11" s="28"/>
      <c r="Y11" s="31"/>
      <c r="Z11" s="28"/>
      <c r="AA11" s="31"/>
      <c r="AB11" s="28"/>
      <c r="AC11" s="31"/>
      <c r="AD11" s="17">
        <v>0.1571875</v>
      </c>
      <c r="AE11" s="22">
        <f t="shared" si="0"/>
        <v>0.0016319444444444497</v>
      </c>
      <c r="AF11" s="26">
        <f t="shared" si="1"/>
        <v>9.259259259259259E-05</v>
      </c>
      <c r="AG11" s="22">
        <f t="shared" si="2"/>
        <v>0.0017245370370370424</v>
      </c>
      <c r="AH11" s="91">
        <f>SUM(AG11:AG12)</f>
        <v>0.003495370370370364</v>
      </c>
      <c r="AI11" s="78">
        <f>RANK(AH11,$AH$3:$AH$50,1)</f>
        <v>6</v>
      </c>
    </row>
    <row r="12" spans="1:35" ht="13.5" thickBot="1">
      <c r="A12" s="75"/>
      <c r="B12" s="61" t="s">
        <v>124</v>
      </c>
      <c r="C12" s="88"/>
      <c r="D12" s="11">
        <v>2</v>
      </c>
      <c r="E12" s="15">
        <v>0.178125</v>
      </c>
      <c r="F12" s="29"/>
      <c r="G12" s="32"/>
      <c r="H12" s="29"/>
      <c r="I12" s="32"/>
      <c r="J12" s="29"/>
      <c r="K12" s="32"/>
      <c r="L12" s="29"/>
      <c r="M12" s="32"/>
      <c r="N12" s="29"/>
      <c r="O12" s="32"/>
      <c r="P12" s="29"/>
      <c r="Q12" s="32"/>
      <c r="R12" s="29">
        <v>2</v>
      </c>
      <c r="S12" s="32"/>
      <c r="T12" s="28">
        <v>2</v>
      </c>
      <c r="U12" s="32"/>
      <c r="V12" s="29"/>
      <c r="W12" s="28">
        <v>2</v>
      </c>
      <c r="X12" s="29"/>
      <c r="Y12" s="32"/>
      <c r="Z12" s="29"/>
      <c r="AA12" s="32"/>
      <c r="AB12" s="29"/>
      <c r="AC12" s="32"/>
      <c r="AD12" s="18">
        <v>0.17982638888888888</v>
      </c>
      <c r="AE12" s="22">
        <f t="shared" si="0"/>
        <v>0.0017013888888888773</v>
      </c>
      <c r="AF12" s="27">
        <f t="shared" si="1"/>
        <v>6.944444444444444E-05</v>
      </c>
      <c r="AG12" s="23">
        <f t="shared" si="2"/>
        <v>0.0017708333333333218</v>
      </c>
      <c r="AH12" s="92"/>
      <c r="AI12" s="84"/>
    </row>
    <row r="13" spans="1:35" ht="12.75">
      <c r="A13" s="85">
        <v>205</v>
      </c>
      <c r="B13" s="6" t="s">
        <v>103</v>
      </c>
      <c r="C13" s="87" t="s">
        <v>13</v>
      </c>
      <c r="D13" s="10">
        <v>1</v>
      </c>
      <c r="E13" s="14">
        <v>0.1482638888888889</v>
      </c>
      <c r="F13" s="28"/>
      <c r="G13" s="31"/>
      <c r="H13" s="28"/>
      <c r="I13" s="31"/>
      <c r="J13" s="28"/>
      <c r="K13" s="31"/>
      <c r="L13" s="28"/>
      <c r="M13" s="31"/>
      <c r="N13" s="28"/>
      <c r="O13" s="31"/>
      <c r="P13" s="28"/>
      <c r="Q13" s="31"/>
      <c r="R13" s="28"/>
      <c r="S13" s="31"/>
      <c r="T13" s="28"/>
      <c r="U13" s="31"/>
      <c r="V13" s="28">
        <v>2</v>
      </c>
      <c r="W13" s="31"/>
      <c r="X13" s="28"/>
      <c r="Y13" s="31"/>
      <c r="Z13" s="28"/>
      <c r="AA13" s="31"/>
      <c r="AB13" s="28"/>
      <c r="AC13" s="31"/>
      <c r="AD13" s="17">
        <v>0.1498611111111111</v>
      </c>
      <c r="AE13" s="22">
        <f t="shared" si="0"/>
        <v>0.001597222222222222</v>
      </c>
      <c r="AF13" s="26">
        <f t="shared" si="1"/>
        <v>2.3148148148148147E-05</v>
      </c>
      <c r="AG13" s="22">
        <f t="shared" si="2"/>
        <v>0.0016203703703703703</v>
      </c>
      <c r="AH13" s="91">
        <f>SUM(AG13:AG14)</f>
        <v>0.00321759259259262</v>
      </c>
      <c r="AI13" s="78">
        <f>RANK(AH13,$AH$3:$AH$50,1)</f>
        <v>3</v>
      </c>
    </row>
    <row r="14" spans="1:35" ht="13.5" thickBot="1">
      <c r="A14" s="86"/>
      <c r="B14" s="7" t="s">
        <v>102</v>
      </c>
      <c r="C14" s="88"/>
      <c r="D14" s="11">
        <v>2</v>
      </c>
      <c r="E14" s="15">
        <v>0.17152777777777775</v>
      </c>
      <c r="F14" s="29"/>
      <c r="G14" s="32"/>
      <c r="H14" s="29"/>
      <c r="I14" s="32"/>
      <c r="J14" s="29"/>
      <c r="K14" s="32"/>
      <c r="L14" s="29"/>
      <c r="M14" s="32"/>
      <c r="N14" s="29"/>
      <c r="O14" s="32"/>
      <c r="P14" s="29"/>
      <c r="Q14" s="32"/>
      <c r="R14" s="29"/>
      <c r="S14" s="32"/>
      <c r="T14" s="29"/>
      <c r="U14" s="32"/>
      <c r="V14" s="29"/>
      <c r="W14" s="32"/>
      <c r="X14" s="29"/>
      <c r="Y14" s="32"/>
      <c r="Z14" s="29"/>
      <c r="AA14" s="32"/>
      <c r="AB14" s="29"/>
      <c r="AC14" s="32"/>
      <c r="AD14" s="18">
        <v>0.173125</v>
      </c>
      <c r="AE14" s="23">
        <f t="shared" si="0"/>
        <v>0.0015972222222222499</v>
      </c>
      <c r="AF14" s="27">
        <f t="shared" si="1"/>
        <v>0</v>
      </c>
      <c r="AG14" s="23">
        <f t="shared" si="2"/>
        <v>0.0015972222222222499</v>
      </c>
      <c r="AH14" s="92"/>
      <c r="AI14" s="84"/>
    </row>
    <row r="15" spans="1:35" ht="13.5" thickBot="1">
      <c r="A15" s="85">
        <v>452</v>
      </c>
      <c r="B15" s="6" t="s">
        <v>104</v>
      </c>
      <c r="C15" s="87" t="s">
        <v>13</v>
      </c>
      <c r="D15" s="10">
        <v>1</v>
      </c>
      <c r="E15" s="14">
        <v>0.14930555555555555</v>
      </c>
      <c r="F15" s="28"/>
      <c r="G15" s="31"/>
      <c r="H15" s="28"/>
      <c r="I15" s="31"/>
      <c r="J15" s="28"/>
      <c r="K15" s="31"/>
      <c r="L15" s="28"/>
      <c r="M15" s="31"/>
      <c r="N15" s="28"/>
      <c r="O15" s="31"/>
      <c r="P15" s="28">
        <v>2</v>
      </c>
      <c r="Q15" s="31"/>
      <c r="R15" s="28"/>
      <c r="S15" s="31"/>
      <c r="T15" s="28">
        <v>2</v>
      </c>
      <c r="U15" s="31"/>
      <c r="V15" s="29">
        <v>50</v>
      </c>
      <c r="W15" s="31">
        <v>2</v>
      </c>
      <c r="X15" s="28"/>
      <c r="Y15" s="31"/>
      <c r="Z15" s="28"/>
      <c r="AA15" s="31"/>
      <c r="AB15" s="28"/>
      <c r="AC15" s="31"/>
      <c r="AD15" s="17">
        <v>0.15119212962962963</v>
      </c>
      <c r="AE15" s="22">
        <f t="shared" si="0"/>
        <v>0.0018865740740740822</v>
      </c>
      <c r="AF15" s="26">
        <f t="shared" si="1"/>
        <v>0.0006481481481481481</v>
      </c>
      <c r="AG15" s="22">
        <f t="shared" si="2"/>
        <v>0.0025347222222222303</v>
      </c>
      <c r="AH15" s="91">
        <f>SUM(AG15:AG16)</f>
        <v>0.004560185185185186</v>
      </c>
      <c r="AI15" s="78">
        <f>RANK(AH15,$AH$3:$AH$50,1)</f>
        <v>12</v>
      </c>
    </row>
    <row r="16" spans="1:35" ht="13.5" thickBot="1">
      <c r="A16" s="86"/>
      <c r="B16" s="7" t="s">
        <v>100</v>
      </c>
      <c r="C16" s="88"/>
      <c r="D16" s="11">
        <v>2</v>
      </c>
      <c r="E16" s="15">
        <v>0.16979166666666667</v>
      </c>
      <c r="F16" s="29"/>
      <c r="G16" s="32">
        <v>2</v>
      </c>
      <c r="H16" s="29"/>
      <c r="I16" s="32"/>
      <c r="J16" s="29"/>
      <c r="K16" s="32"/>
      <c r="L16" s="29"/>
      <c r="M16" s="32"/>
      <c r="N16" s="29"/>
      <c r="O16" s="32"/>
      <c r="P16" s="29"/>
      <c r="Q16" s="32"/>
      <c r="R16" s="29">
        <v>2</v>
      </c>
      <c r="S16" s="32"/>
      <c r="T16" s="29">
        <v>2</v>
      </c>
      <c r="U16" s="32"/>
      <c r="V16" s="29">
        <v>2</v>
      </c>
      <c r="W16" s="32">
        <v>2</v>
      </c>
      <c r="X16" s="29"/>
      <c r="Y16" s="32"/>
      <c r="Z16" s="29"/>
      <c r="AA16" s="32"/>
      <c r="AB16" s="29"/>
      <c r="AC16" s="32"/>
      <c r="AD16" s="18">
        <v>0.1717013888888889</v>
      </c>
      <c r="AE16" s="23">
        <f t="shared" si="0"/>
        <v>0.0019097222222222154</v>
      </c>
      <c r="AF16" s="27">
        <f t="shared" si="1"/>
        <v>0.00011574074074074073</v>
      </c>
      <c r="AG16" s="23">
        <f t="shared" si="2"/>
        <v>0.0020254629629629563</v>
      </c>
      <c r="AH16" s="92"/>
      <c r="AI16" s="84"/>
    </row>
    <row r="17" spans="1:35" ht="13.5" thickBot="1">
      <c r="A17" s="85">
        <v>65</v>
      </c>
      <c r="B17" s="6" t="s">
        <v>105</v>
      </c>
      <c r="C17" s="87" t="s">
        <v>13</v>
      </c>
      <c r="D17" s="10">
        <v>1</v>
      </c>
      <c r="E17" s="14">
        <v>0.15</v>
      </c>
      <c r="F17" s="28"/>
      <c r="G17" s="31"/>
      <c r="H17" s="28"/>
      <c r="I17" s="31"/>
      <c r="J17" s="28">
        <v>2</v>
      </c>
      <c r="K17" s="31">
        <v>2</v>
      </c>
      <c r="L17" s="28"/>
      <c r="M17" s="31"/>
      <c r="N17" s="28"/>
      <c r="O17" s="31"/>
      <c r="P17" s="28"/>
      <c r="Q17" s="31"/>
      <c r="R17" s="28">
        <v>2</v>
      </c>
      <c r="S17" s="31">
        <v>2</v>
      </c>
      <c r="T17" s="28">
        <v>2</v>
      </c>
      <c r="U17" s="31">
        <v>2</v>
      </c>
      <c r="V17" s="29">
        <v>50</v>
      </c>
      <c r="W17" s="31">
        <v>2</v>
      </c>
      <c r="X17" s="28"/>
      <c r="Y17" s="31"/>
      <c r="Z17" s="28"/>
      <c r="AA17" s="31"/>
      <c r="AB17" s="28"/>
      <c r="AC17" s="31"/>
      <c r="AD17" s="17">
        <v>0.15226851851851853</v>
      </c>
      <c r="AE17" s="22">
        <f t="shared" si="0"/>
        <v>0.002268518518518531</v>
      </c>
      <c r="AF17" s="26">
        <f t="shared" si="1"/>
        <v>0.0007407407407407407</v>
      </c>
      <c r="AG17" s="22">
        <f t="shared" si="2"/>
        <v>0.0030092592592592714</v>
      </c>
      <c r="AH17" s="91">
        <f>SUM(AG17:AG18)</f>
        <v>0.005092592592592589</v>
      </c>
      <c r="AI17" s="78">
        <f>RANK(AH17,$AH$3:$AH$50,1)</f>
        <v>16</v>
      </c>
    </row>
    <row r="18" spans="1:35" ht="13.5" thickBot="1">
      <c r="A18" s="86"/>
      <c r="B18" s="7" t="s">
        <v>98</v>
      </c>
      <c r="C18" s="88"/>
      <c r="D18" s="11">
        <v>2</v>
      </c>
      <c r="E18" s="15">
        <v>0.18472222222222223</v>
      </c>
      <c r="F18" s="29"/>
      <c r="G18" s="32"/>
      <c r="H18" s="29">
        <v>2</v>
      </c>
      <c r="I18" s="32"/>
      <c r="J18" s="29"/>
      <c r="K18" s="32"/>
      <c r="L18" s="29"/>
      <c r="M18" s="32"/>
      <c r="N18" s="29"/>
      <c r="O18" s="32"/>
      <c r="P18" s="29"/>
      <c r="Q18" s="32"/>
      <c r="R18" s="29">
        <v>2</v>
      </c>
      <c r="S18" s="32"/>
      <c r="T18" s="29">
        <v>2</v>
      </c>
      <c r="U18" s="32">
        <v>2</v>
      </c>
      <c r="V18" s="29"/>
      <c r="W18" s="32">
        <v>2</v>
      </c>
      <c r="X18" s="29"/>
      <c r="Y18" s="32"/>
      <c r="Z18" s="29"/>
      <c r="AA18" s="32"/>
      <c r="AB18" s="29"/>
      <c r="AC18" s="32"/>
      <c r="AD18" s="18">
        <v>0.1866898148148148</v>
      </c>
      <c r="AE18" s="23">
        <f t="shared" si="0"/>
        <v>0.0019675925925925764</v>
      </c>
      <c r="AF18" s="27">
        <f t="shared" si="1"/>
        <v>0.00011574074074074073</v>
      </c>
      <c r="AG18" s="23">
        <f t="shared" si="2"/>
        <v>0.0020833333333333173</v>
      </c>
      <c r="AH18" s="92"/>
      <c r="AI18" s="84"/>
    </row>
    <row r="19" spans="1:35" ht="12.75">
      <c r="A19" s="85">
        <v>42</v>
      </c>
      <c r="B19" s="6" t="s">
        <v>243</v>
      </c>
      <c r="C19" s="87" t="s">
        <v>13</v>
      </c>
      <c r="D19" s="10">
        <v>1</v>
      </c>
      <c r="E19" s="14">
        <v>0.15729166666666666</v>
      </c>
      <c r="F19" s="28">
        <v>2</v>
      </c>
      <c r="G19" s="31"/>
      <c r="H19" s="28"/>
      <c r="I19" s="31"/>
      <c r="J19" s="28">
        <v>2</v>
      </c>
      <c r="K19" s="31">
        <v>2</v>
      </c>
      <c r="L19" s="28"/>
      <c r="M19" s="31"/>
      <c r="N19" s="28">
        <v>2</v>
      </c>
      <c r="O19" s="31">
        <v>2</v>
      </c>
      <c r="P19" s="28"/>
      <c r="Q19" s="31"/>
      <c r="R19" s="28"/>
      <c r="S19" s="31"/>
      <c r="T19" s="28"/>
      <c r="U19" s="28">
        <v>2</v>
      </c>
      <c r="V19" s="28"/>
      <c r="W19" s="28">
        <v>2</v>
      </c>
      <c r="X19" s="28"/>
      <c r="Y19" s="31"/>
      <c r="Z19" s="28"/>
      <c r="AA19" s="31"/>
      <c r="AB19" s="28"/>
      <c r="AC19" s="31"/>
      <c r="AD19" s="17">
        <v>0.15965277777777778</v>
      </c>
      <c r="AE19" s="22">
        <f t="shared" si="0"/>
        <v>0.0023611111111111194</v>
      </c>
      <c r="AF19" s="26">
        <f t="shared" si="1"/>
        <v>0.00016203703703703703</v>
      </c>
      <c r="AG19" s="22">
        <f t="shared" si="2"/>
        <v>0.0025231481481481563</v>
      </c>
      <c r="AH19" s="91">
        <f>SUM(AG19:AG20)</f>
        <v>0.02335648148148149</v>
      </c>
      <c r="AI19" s="78">
        <f>RANK(AH19,$AH$3:$AH$50,1)</f>
        <v>20</v>
      </c>
    </row>
    <row r="20" spans="1:35" ht="13.5" thickBot="1">
      <c r="A20" s="86"/>
      <c r="B20" s="7" t="s">
        <v>106</v>
      </c>
      <c r="C20" s="88"/>
      <c r="D20" s="11">
        <v>2</v>
      </c>
      <c r="E20" s="15">
        <v>0</v>
      </c>
      <c r="F20" s="29"/>
      <c r="G20" s="32"/>
      <c r="H20" s="29"/>
      <c r="I20" s="32"/>
      <c r="J20" s="29"/>
      <c r="K20" s="32"/>
      <c r="L20" s="29"/>
      <c r="M20" s="32"/>
      <c r="N20" s="29"/>
      <c r="O20" s="32"/>
      <c r="P20" s="29"/>
      <c r="Q20" s="32"/>
      <c r="R20" s="29"/>
      <c r="S20" s="32"/>
      <c r="T20" s="29"/>
      <c r="U20" s="32"/>
      <c r="V20" s="29"/>
      <c r="W20" s="32"/>
      <c r="X20" s="29"/>
      <c r="Y20" s="32"/>
      <c r="Z20" s="29"/>
      <c r="AA20" s="32"/>
      <c r="AB20" s="29"/>
      <c r="AC20" s="32"/>
      <c r="AD20" s="18">
        <v>0.020833333333333332</v>
      </c>
      <c r="AE20" s="23">
        <f t="shared" si="0"/>
        <v>0.020833333333333332</v>
      </c>
      <c r="AF20" s="27">
        <f t="shared" si="1"/>
        <v>0</v>
      </c>
      <c r="AG20" s="23">
        <f t="shared" si="2"/>
        <v>0.020833333333333332</v>
      </c>
      <c r="AH20" s="92"/>
      <c r="AI20" s="84"/>
    </row>
    <row r="21" spans="1:35" ht="12.75">
      <c r="A21" s="85">
        <v>99</v>
      </c>
      <c r="B21" s="6" t="s">
        <v>109</v>
      </c>
      <c r="C21" s="87" t="s">
        <v>13</v>
      </c>
      <c r="D21" s="10">
        <v>1</v>
      </c>
      <c r="E21" s="14">
        <v>0.15104166666666666</v>
      </c>
      <c r="F21" s="28"/>
      <c r="G21" s="31"/>
      <c r="H21" s="28"/>
      <c r="I21" s="31"/>
      <c r="J21" s="28"/>
      <c r="K21" s="31"/>
      <c r="L21" s="28"/>
      <c r="M21" s="31"/>
      <c r="N21" s="28"/>
      <c r="O21" s="31"/>
      <c r="P21" s="28"/>
      <c r="Q21" s="31">
        <v>2</v>
      </c>
      <c r="R21" s="28"/>
      <c r="S21" s="31">
        <v>2</v>
      </c>
      <c r="T21" s="28"/>
      <c r="U21" s="31"/>
      <c r="V21" s="28">
        <v>2</v>
      </c>
      <c r="W21" s="31">
        <v>2</v>
      </c>
      <c r="X21" s="28"/>
      <c r="Y21" s="31"/>
      <c r="Z21" s="28"/>
      <c r="AA21" s="31"/>
      <c r="AB21" s="28"/>
      <c r="AC21" s="31"/>
      <c r="AD21" s="17">
        <v>0.15298611111111113</v>
      </c>
      <c r="AE21" s="22">
        <f t="shared" si="0"/>
        <v>0.0019444444444444708</v>
      </c>
      <c r="AF21" s="26">
        <f t="shared" si="1"/>
        <v>9.259259259259259E-05</v>
      </c>
      <c r="AG21" s="22">
        <f t="shared" si="2"/>
        <v>0.0020370370370370633</v>
      </c>
      <c r="AH21" s="91">
        <f>SUM(AG21:AG22)</f>
        <v>0.0038657407407407442</v>
      </c>
      <c r="AI21" s="78">
        <f>RANK(AH21,$AH$3:$AH$50,1)</f>
        <v>9</v>
      </c>
    </row>
    <row r="22" spans="1:35" ht="13.5" thickBot="1">
      <c r="A22" s="86"/>
      <c r="B22" s="7" t="s">
        <v>110</v>
      </c>
      <c r="C22" s="88"/>
      <c r="D22" s="11">
        <v>2</v>
      </c>
      <c r="E22" s="15">
        <v>0.17222222222222225</v>
      </c>
      <c r="F22" s="29"/>
      <c r="G22" s="32"/>
      <c r="H22" s="29"/>
      <c r="I22" s="32"/>
      <c r="J22" s="29"/>
      <c r="K22" s="32"/>
      <c r="L22" s="29"/>
      <c r="M22" s="32">
        <v>2</v>
      </c>
      <c r="N22" s="29"/>
      <c r="O22" s="32"/>
      <c r="P22" s="29"/>
      <c r="Q22" s="32"/>
      <c r="R22" s="29"/>
      <c r="S22" s="32"/>
      <c r="T22" s="29"/>
      <c r="U22" s="32"/>
      <c r="V22" s="29"/>
      <c r="W22" s="32"/>
      <c r="X22" s="29"/>
      <c r="Y22" s="32"/>
      <c r="Z22" s="29"/>
      <c r="AA22" s="32"/>
      <c r="AB22" s="29"/>
      <c r="AC22" s="32"/>
      <c r="AD22" s="18">
        <v>0.17402777777777778</v>
      </c>
      <c r="AE22" s="23">
        <f t="shared" si="0"/>
        <v>0.0018055555555555325</v>
      </c>
      <c r="AF22" s="27">
        <f t="shared" si="1"/>
        <v>2.3148148148148147E-05</v>
      </c>
      <c r="AG22" s="23">
        <f t="shared" si="2"/>
        <v>0.0018287037037036807</v>
      </c>
      <c r="AH22" s="92"/>
      <c r="AI22" s="84"/>
    </row>
    <row r="23" spans="1:35" ht="13.5" thickBot="1">
      <c r="A23" s="85">
        <v>91</v>
      </c>
      <c r="B23" s="6" t="s">
        <v>112</v>
      </c>
      <c r="C23" s="87" t="s">
        <v>13</v>
      </c>
      <c r="D23" s="10">
        <v>1</v>
      </c>
      <c r="E23" s="14">
        <v>0.1517361111111111</v>
      </c>
      <c r="F23" s="29">
        <v>50</v>
      </c>
      <c r="G23" s="31"/>
      <c r="H23" s="28"/>
      <c r="I23" s="31"/>
      <c r="J23" s="28"/>
      <c r="K23" s="31"/>
      <c r="L23" s="28"/>
      <c r="M23" s="31"/>
      <c r="N23" s="28"/>
      <c r="O23" s="31"/>
      <c r="P23" s="28"/>
      <c r="Q23" s="31"/>
      <c r="R23" s="28">
        <v>2</v>
      </c>
      <c r="S23" s="31"/>
      <c r="T23" s="28">
        <v>2</v>
      </c>
      <c r="U23" s="28">
        <v>2</v>
      </c>
      <c r="V23" s="28"/>
      <c r="W23" s="28">
        <v>2</v>
      </c>
      <c r="X23" s="28"/>
      <c r="Y23" s="31"/>
      <c r="Z23" s="28"/>
      <c r="AA23" s="31"/>
      <c r="AB23" s="28"/>
      <c r="AC23" s="31"/>
      <c r="AD23" s="17">
        <v>0.15399305555555556</v>
      </c>
      <c r="AE23" s="22">
        <f t="shared" si="0"/>
        <v>0.002256944444444464</v>
      </c>
      <c r="AF23" s="26">
        <f t="shared" si="1"/>
        <v>0.0006712962962962962</v>
      </c>
      <c r="AG23" s="22">
        <f t="shared" si="2"/>
        <v>0.0029282407407407603</v>
      </c>
      <c r="AH23" s="91">
        <f>SUM(AG23:AG24)</f>
        <v>0.0059722222222222425</v>
      </c>
      <c r="AI23" s="78">
        <f>RANK(AH23,$AH$3:$AH$50,1)</f>
        <v>18</v>
      </c>
    </row>
    <row r="24" spans="1:35" ht="13.5" thickBot="1">
      <c r="A24" s="86"/>
      <c r="B24" s="7" t="s">
        <v>113</v>
      </c>
      <c r="C24" s="88"/>
      <c r="D24" s="11">
        <v>2</v>
      </c>
      <c r="E24" s="15">
        <v>0.1673611111111111</v>
      </c>
      <c r="F24" s="29"/>
      <c r="G24" s="32"/>
      <c r="H24" s="29">
        <v>2</v>
      </c>
      <c r="I24" s="32"/>
      <c r="J24" s="29"/>
      <c r="K24" s="32"/>
      <c r="L24" s="29"/>
      <c r="M24" s="32"/>
      <c r="N24" s="29"/>
      <c r="O24" s="32"/>
      <c r="P24" s="29">
        <v>2</v>
      </c>
      <c r="Q24" s="32"/>
      <c r="R24" s="29">
        <v>2</v>
      </c>
      <c r="S24" s="32">
        <v>2</v>
      </c>
      <c r="T24" s="29">
        <v>50</v>
      </c>
      <c r="U24" s="32"/>
      <c r="V24" s="29"/>
      <c r="W24" s="32"/>
      <c r="X24" s="29"/>
      <c r="Y24" s="32"/>
      <c r="Z24" s="29"/>
      <c r="AA24" s="32"/>
      <c r="AB24" s="29"/>
      <c r="AC24" s="32"/>
      <c r="AD24" s="18">
        <v>0.16973379629629629</v>
      </c>
      <c r="AE24" s="23">
        <f t="shared" si="0"/>
        <v>0.002372685185185186</v>
      </c>
      <c r="AF24" s="27">
        <f t="shared" si="1"/>
        <v>0.0006712962962962962</v>
      </c>
      <c r="AG24" s="23">
        <f t="shared" si="2"/>
        <v>0.003043981481481482</v>
      </c>
      <c r="AH24" s="92"/>
      <c r="AI24" s="84"/>
    </row>
    <row r="25" spans="1:35" ht="13.5" thickBot="1">
      <c r="A25" s="74">
        <v>433</v>
      </c>
      <c r="B25" s="60" t="s">
        <v>119</v>
      </c>
      <c r="C25" s="87" t="s">
        <v>13</v>
      </c>
      <c r="D25" s="10">
        <v>1</v>
      </c>
      <c r="E25" s="14">
        <v>0.16527777777777777</v>
      </c>
      <c r="F25" s="28">
        <v>1</v>
      </c>
      <c r="G25" s="31"/>
      <c r="H25" s="28">
        <v>1</v>
      </c>
      <c r="I25" s="31"/>
      <c r="J25" s="28"/>
      <c r="K25" s="31"/>
      <c r="L25" s="28"/>
      <c r="M25" s="31">
        <v>2</v>
      </c>
      <c r="N25" s="28"/>
      <c r="O25" s="31">
        <v>2</v>
      </c>
      <c r="P25" s="28">
        <v>2</v>
      </c>
      <c r="Q25" s="31">
        <v>2</v>
      </c>
      <c r="R25" s="28"/>
      <c r="S25" s="29">
        <v>50</v>
      </c>
      <c r="T25" s="28">
        <v>2</v>
      </c>
      <c r="U25" s="31"/>
      <c r="V25" s="28">
        <v>2</v>
      </c>
      <c r="W25" s="28">
        <v>2</v>
      </c>
      <c r="X25" s="28"/>
      <c r="Y25" s="31"/>
      <c r="Z25" s="28"/>
      <c r="AA25" s="31"/>
      <c r="AB25" s="28"/>
      <c r="AC25" s="31"/>
      <c r="AD25" s="17">
        <v>0.1675925925925926</v>
      </c>
      <c r="AE25" s="22">
        <f t="shared" si="0"/>
        <v>0.002314814814814825</v>
      </c>
      <c r="AF25" s="26">
        <f t="shared" si="1"/>
        <v>0.0007638888888888889</v>
      </c>
      <c r="AG25" s="22">
        <f t="shared" si="2"/>
        <v>0.003078703703703714</v>
      </c>
      <c r="AH25" s="91">
        <f>SUM(AG25:AG26)</f>
        <v>0.023912037037037048</v>
      </c>
      <c r="AI25" s="78">
        <f>RANK(AH25,$AH$3:$AH$50,1)</f>
        <v>21</v>
      </c>
    </row>
    <row r="26" spans="1:35" ht="13.5" thickBot="1">
      <c r="A26" s="75"/>
      <c r="B26" s="61" t="s">
        <v>120</v>
      </c>
      <c r="C26" s="88"/>
      <c r="D26" s="11">
        <v>2</v>
      </c>
      <c r="E26" s="15">
        <v>0</v>
      </c>
      <c r="F26" s="29"/>
      <c r="G26" s="32"/>
      <c r="H26" s="29"/>
      <c r="I26" s="32"/>
      <c r="J26" s="29"/>
      <c r="K26" s="32"/>
      <c r="L26" s="29"/>
      <c r="M26" s="32"/>
      <c r="N26" s="29"/>
      <c r="O26" s="32"/>
      <c r="P26" s="29"/>
      <c r="Q26" s="32"/>
      <c r="R26" s="29"/>
      <c r="S26" s="32"/>
      <c r="T26" s="29"/>
      <c r="U26" s="32"/>
      <c r="V26" s="29"/>
      <c r="W26" s="32"/>
      <c r="X26" s="29"/>
      <c r="Y26" s="32"/>
      <c r="Z26" s="29"/>
      <c r="AA26" s="32"/>
      <c r="AB26" s="29"/>
      <c r="AC26" s="32"/>
      <c r="AD26" s="18">
        <v>0.020833333333333332</v>
      </c>
      <c r="AE26" s="23">
        <f t="shared" si="0"/>
        <v>0.020833333333333332</v>
      </c>
      <c r="AF26" s="27">
        <f t="shared" si="1"/>
        <v>0</v>
      </c>
      <c r="AG26" s="23">
        <f t="shared" si="2"/>
        <v>0.020833333333333332</v>
      </c>
      <c r="AH26" s="92"/>
      <c r="AI26" s="84"/>
    </row>
    <row r="27" spans="1:35" ht="12.75">
      <c r="A27" s="85">
        <v>449</v>
      </c>
      <c r="B27" s="6" t="s">
        <v>115</v>
      </c>
      <c r="C27" s="87" t="s">
        <v>13</v>
      </c>
      <c r="D27" s="10">
        <v>1</v>
      </c>
      <c r="E27" s="14">
        <v>0.15277777777777776</v>
      </c>
      <c r="F27" s="28">
        <v>2</v>
      </c>
      <c r="G27" s="31"/>
      <c r="H27" s="28">
        <v>2</v>
      </c>
      <c r="I27" s="31">
        <v>2</v>
      </c>
      <c r="J27" s="28"/>
      <c r="K27" s="31"/>
      <c r="L27" s="28">
        <v>2</v>
      </c>
      <c r="M27" s="31"/>
      <c r="N27" s="28"/>
      <c r="O27" s="31"/>
      <c r="P27" s="28">
        <v>2</v>
      </c>
      <c r="Q27" s="31"/>
      <c r="R27" s="28">
        <v>2</v>
      </c>
      <c r="S27" s="31"/>
      <c r="T27" s="28"/>
      <c r="U27" s="31"/>
      <c r="V27" s="28">
        <v>2</v>
      </c>
      <c r="W27" s="28">
        <v>2</v>
      </c>
      <c r="X27" s="28"/>
      <c r="Y27" s="31"/>
      <c r="Z27" s="28"/>
      <c r="AA27" s="31"/>
      <c r="AB27" s="28"/>
      <c r="AC27" s="31"/>
      <c r="AD27" s="17">
        <v>0.15497685185185187</v>
      </c>
      <c r="AE27" s="22">
        <f t="shared" si="0"/>
        <v>0.0021990740740741033</v>
      </c>
      <c r="AF27" s="26">
        <f t="shared" si="1"/>
        <v>0.00018518518518518518</v>
      </c>
      <c r="AG27" s="22">
        <f t="shared" si="2"/>
        <v>0.0023842592592592886</v>
      </c>
      <c r="AH27" s="91">
        <f>SUM(AG27:AG28)</f>
        <v>0.005358796296296301</v>
      </c>
      <c r="AI27" s="78">
        <f>RANK(AH27,$AH$3:$AH$50,1)</f>
        <v>17</v>
      </c>
    </row>
    <row r="28" spans="1:35" ht="13.5" thickBot="1">
      <c r="A28" s="86"/>
      <c r="B28" s="7" t="s">
        <v>116</v>
      </c>
      <c r="C28" s="88"/>
      <c r="D28" s="11">
        <v>2</v>
      </c>
      <c r="E28" s="15">
        <v>0.17361111111111113</v>
      </c>
      <c r="F28" s="29">
        <v>2</v>
      </c>
      <c r="G28" s="32">
        <v>2</v>
      </c>
      <c r="H28" s="29"/>
      <c r="I28" s="32"/>
      <c r="J28" s="29"/>
      <c r="K28" s="32">
        <v>2</v>
      </c>
      <c r="L28" s="29"/>
      <c r="M28" s="32"/>
      <c r="N28" s="29"/>
      <c r="O28" s="32"/>
      <c r="P28" s="29"/>
      <c r="Q28" s="32"/>
      <c r="R28" s="29">
        <v>50</v>
      </c>
      <c r="S28" s="32"/>
      <c r="T28" s="29"/>
      <c r="U28" s="32"/>
      <c r="V28" s="29"/>
      <c r="W28" s="32"/>
      <c r="X28" s="29"/>
      <c r="Y28" s="32"/>
      <c r="Z28" s="29"/>
      <c r="AA28" s="32"/>
      <c r="AB28" s="29"/>
      <c r="AC28" s="32"/>
      <c r="AD28" s="18">
        <v>0.1759375</v>
      </c>
      <c r="AE28" s="23">
        <f t="shared" si="0"/>
        <v>0.002326388888888864</v>
      </c>
      <c r="AF28" s="27">
        <f t="shared" si="1"/>
        <v>0.0006481481481481481</v>
      </c>
      <c r="AG28" s="23">
        <f t="shared" si="2"/>
        <v>0.002974537037037012</v>
      </c>
      <c r="AH28" s="92"/>
      <c r="AI28" s="84"/>
    </row>
    <row r="29" spans="1:35" ht="12.75">
      <c r="A29" s="85">
        <v>439</v>
      </c>
      <c r="B29" s="6" t="s">
        <v>117</v>
      </c>
      <c r="C29" s="87" t="s">
        <v>13</v>
      </c>
      <c r="D29" s="10">
        <v>1</v>
      </c>
      <c r="E29" s="14">
        <v>0.1729166666666667</v>
      </c>
      <c r="F29" s="28"/>
      <c r="G29" s="31"/>
      <c r="H29" s="28"/>
      <c r="I29" s="31"/>
      <c r="J29" s="28"/>
      <c r="K29" s="31">
        <v>2</v>
      </c>
      <c r="L29" s="28"/>
      <c r="M29" s="31"/>
      <c r="N29" s="28"/>
      <c r="O29" s="31"/>
      <c r="P29" s="28">
        <v>2</v>
      </c>
      <c r="Q29" s="31"/>
      <c r="R29" s="28">
        <v>2</v>
      </c>
      <c r="S29" s="31">
        <v>2</v>
      </c>
      <c r="T29" s="28"/>
      <c r="U29" s="31"/>
      <c r="V29" s="28">
        <v>2</v>
      </c>
      <c r="W29" s="31"/>
      <c r="X29" s="28"/>
      <c r="Y29" s="31"/>
      <c r="Z29" s="28"/>
      <c r="AA29" s="31"/>
      <c r="AB29" s="28"/>
      <c r="AC29" s="31"/>
      <c r="AD29" s="17">
        <v>0.1748611111111111</v>
      </c>
      <c r="AE29" s="22">
        <f t="shared" si="0"/>
        <v>0.0019444444444444153</v>
      </c>
      <c r="AF29" s="26">
        <f t="shared" si="1"/>
        <v>0.00011574074074074073</v>
      </c>
      <c r="AG29" s="22">
        <f t="shared" si="2"/>
        <v>0.0020601851851851562</v>
      </c>
      <c r="AH29" s="91">
        <f>SUM(AG29:AG30)</f>
        <v>0.022893518518518487</v>
      </c>
      <c r="AI29" s="78">
        <f>RANK(AH29,$AH$3:$AH$50,1)</f>
        <v>19</v>
      </c>
    </row>
    <row r="30" spans="1:35" ht="13.5" thickBot="1">
      <c r="A30" s="86"/>
      <c r="B30" s="7" t="s">
        <v>85</v>
      </c>
      <c r="C30" s="88"/>
      <c r="D30" s="11">
        <v>2</v>
      </c>
      <c r="E30" s="15">
        <v>0</v>
      </c>
      <c r="F30" s="29"/>
      <c r="G30" s="32"/>
      <c r="H30" s="29"/>
      <c r="I30" s="32"/>
      <c r="J30" s="29"/>
      <c r="K30" s="32"/>
      <c r="L30" s="29"/>
      <c r="M30" s="32"/>
      <c r="N30" s="29"/>
      <c r="O30" s="32"/>
      <c r="P30" s="29"/>
      <c r="Q30" s="32"/>
      <c r="R30" s="29"/>
      <c r="S30" s="32"/>
      <c r="T30" s="29"/>
      <c r="U30" s="32"/>
      <c r="V30" s="29"/>
      <c r="W30" s="32"/>
      <c r="X30" s="29"/>
      <c r="Y30" s="32"/>
      <c r="Z30" s="29"/>
      <c r="AA30" s="32"/>
      <c r="AB30" s="29"/>
      <c r="AC30" s="32"/>
      <c r="AD30" s="18">
        <v>0.020833333333333332</v>
      </c>
      <c r="AE30" s="23">
        <f t="shared" si="0"/>
        <v>0.020833333333333332</v>
      </c>
      <c r="AF30" s="27">
        <f t="shared" si="1"/>
        <v>0</v>
      </c>
      <c r="AG30" s="23">
        <f t="shared" si="2"/>
        <v>0.020833333333333332</v>
      </c>
      <c r="AH30" s="92"/>
      <c r="AI30" s="84"/>
    </row>
    <row r="31" spans="1:35" ht="13.5" thickBot="1">
      <c r="A31" s="85">
        <v>463</v>
      </c>
      <c r="B31" s="6" t="s">
        <v>245</v>
      </c>
      <c r="C31" s="87" t="s">
        <v>13</v>
      </c>
      <c r="D31" s="10">
        <v>1</v>
      </c>
      <c r="E31" s="14">
        <v>0.18020833333333333</v>
      </c>
      <c r="F31" s="29">
        <v>50</v>
      </c>
      <c r="G31" s="31"/>
      <c r="H31" s="28">
        <v>2</v>
      </c>
      <c r="I31" s="31"/>
      <c r="J31" s="28"/>
      <c r="K31" s="31"/>
      <c r="L31" s="28"/>
      <c r="M31" s="31"/>
      <c r="N31" s="28"/>
      <c r="O31" s="31"/>
      <c r="P31" s="28">
        <v>2</v>
      </c>
      <c r="Q31" s="31"/>
      <c r="R31" s="28"/>
      <c r="S31" s="31">
        <v>2</v>
      </c>
      <c r="T31" s="29">
        <v>50</v>
      </c>
      <c r="U31" s="28">
        <v>2</v>
      </c>
      <c r="V31" s="28"/>
      <c r="W31" s="31"/>
      <c r="X31" s="28"/>
      <c r="Y31" s="31"/>
      <c r="Z31" s="28"/>
      <c r="AA31" s="31"/>
      <c r="AB31" s="28"/>
      <c r="AC31" s="31"/>
      <c r="AD31" s="17">
        <v>0.18268518518518517</v>
      </c>
      <c r="AE31" s="22">
        <f t="shared" si="0"/>
        <v>0.002476851851851841</v>
      </c>
      <c r="AF31" s="26">
        <f t="shared" si="1"/>
        <v>0.00125</v>
      </c>
      <c r="AG31" s="22">
        <f t="shared" si="2"/>
        <v>0.0037268518518518414</v>
      </c>
      <c r="AH31" s="91">
        <f>SUM(AG31:AG32)</f>
        <v>0.024560185185185174</v>
      </c>
      <c r="AI31" s="78">
        <f>RANK(AH31,$AH$3:$AH$50,1)</f>
        <v>24</v>
      </c>
    </row>
    <row r="32" spans="1:35" ht="13.5" thickBot="1">
      <c r="A32" s="86"/>
      <c r="B32" s="7" t="s">
        <v>83</v>
      </c>
      <c r="C32" s="88"/>
      <c r="D32" s="11">
        <v>2</v>
      </c>
      <c r="E32" s="15">
        <v>0</v>
      </c>
      <c r="F32" s="29"/>
      <c r="G32" s="32"/>
      <c r="H32" s="29"/>
      <c r="I32" s="32"/>
      <c r="J32" s="29"/>
      <c r="K32" s="32"/>
      <c r="L32" s="29"/>
      <c r="M32" s="32"/>
      <c r="N32" s="29"/>
      <c r="O32" s="32"/>
      <c r="P32" s="29"/>
      <c r="Q32" s="32"/>
      <c r="R32" s="29"/>
      <c r="S32" s="32"/>
      <c r="T32" s="29"/>
      <c r="U32" s="32"/>
      <c r="V32" s="29"/>
      <c r="W32" s="32"/>
      <c r="X32" s="29"/>
      <c r="Y32" s="32"/>
      <c r="Z32" s="29"/>
      <c r="AA32" s="32"/>
      <c r="AB32" s="29"/>
      <c r="AC32" s="32"/>
      <c r="AD32" s="18">
        <v>0.020833333333333332</v>
      </c>
      <c r="AE32" s="23">
        <f t="shared" si="0"/>
        <v>0.020833333333333332</v>
      </c>
      <c r="AF32" s="27">
        <f t="shared" si="1"/>
        <v>0</v>
      </c>
      <c r="AG32" s="23">
        <f t="shared" si="2"/>
        <v>0.020833333333333332</v>
      </c>
      <c r="AH32" s="92"/>
      <c r="AI32" s="84"/>
    </row>
    <row r="33" spans="1:35" ht="13.5" thickBot="1">
      <c r="A33" s="85">
        <v>461</v>
      </c>
      <c r="B33" s="6" t="s">
        <v>118</v>
      </c>
      <c r="C33" s="87" t="s">
        <v>13</v>
      </c>
      <c r="D33" s="10">
        <v>1</v>
      </c>
      <c r="E33" s="14">
        <v>0.18715277777777775</v>
      </c>
      <c r="F33" s="29">
        <v>50</v>
      </c>
      <c r="G33" s="31"/>
      <c r="H33" s="28"/>
      <c r="I33" s="31"/>
      <c r="J33" s="28"/>
      <c r="K33" s="31"/>
      <c r="L33" s="28"/>
      <c r="M33" s="31"/>
      <c r="N33" s="28"/>
      <c r="O33" s="31"/>
      <c r="P33" s="28">
        <v>2</v>
      </c>
      <c r="Q33" s="31"/>
      <c r="R33" s="28"/>
      <c r="S33" s="31">
        <v>2</v>
      </c>
      <c r="T33" s="29">
        <v>50</v>
      </c>
      <c r="U33" s="31"/>
      <c r="V33" s="28">
        <v>2</v>
      </c>
      <c r="W33" s="31">
        <v>2</v>
      </c>
      <c r="X33" s="28"/>
      <c r="Y33" s="31"/>
      <c r="Z33" s="28"/>
      <c r="AA33" s="31"/>
      <c r="AB33" s="28"/>
      <c r="AC33" s="31"/>
      <c r="AD33" s="17">
        <v>0.18907407407407406</v>
      </c>
      <c r="AE33" s="22">
        <f t="shared" si="0"/>
        <v>0.0019212962962963098</v>
      </c>
      <c r="AF33" s="26">
        <f t="shared" si="1"/>
        <v>0.00125</v>
      </c>
      <c r="AG33" s="22">
        <f t="shared" si="2"/>
        <v>0.00317129629629631</v>
      </c>
      <c r="AH33" s="91">
        <f>SUM(AG33:AG34)</f>
        <v>0.024004629629629643</v>
      </c>
      <c r="AI33" s="78">
        <f>RANK(AH33,$AH$3:$AH$50,1)</f>
        <v>22</v>
      </c>
    </row>
    <row r="34" spans="1:35" ht="13.5" thickBot="1">
      <c r="A34" s="86"/>
      <c r="B34" s="7" t="s">
        <v>82</v>
      </c>
      <c r="C34" s="88"/>
      <c r="D34" s="11">
        <v>2</v>
      </c>
      <c r="E34" s="15">
        <v>0</v>
      </c>
      <c r="F34" s="29"/>
      <c r="G34" s="32"/>
      <c r="H34" s="29"/>
      <c r="I34" s="32"/>
      <c r="J34" s="29"/>
      <c r="K34" s="32"/>
      <c r="L34" s="29"/>
      <c r="M34" s="32"/>
      <c r="N34" s="29"/>
      <c r="O34" s="32"/>
      <c r="P34" s="29"/>
      <c r="Q34" s="32"/>
      <c r="R34" s="29"/>
      <c r="S34" s="32"/>
      <c r="T34" s="29"/>
      <c r="U34" s="32"/>
      <c r="V34" s="29"/>
      <c r="W34" s="32"/>
      <c r="X34" s="29"/>
      <c r="Y34" s="32"/>
      <c r="Z34" s="29"/>
      <c r="AA34" s="32"/>
      <c r="AB34" s="29"/>
      <c r="AC34" s="32"/>
      <c r="AD34" s="18">
        <v>0.020833333333333332</v>
      </c>
      <c r="AE34" s="23">
        <f t="shared" si="0"/>
        <v>0.020833333333333332</v>
      </c>
      <c r="AF34" s="27">
        <f t="shared" si="1"/>
        <v>0</v>
      </c>
      <c r="AG34" s="23">
        <f t="shared" si="2"/>
        <v>0.020833333333333332</v>
      </c>
      <c r="AH34" s="92"/>
      <c r="AI34" s="84"/>
    </row>
    <row r="35" spans="1:35" ht="13.5" thickBot="1">
      <c r="A35" s="74">
        <v>20</v>
      </c>
      <c r="B35" s="60" t="s">
        <v>73</v>
      </c>
      <c r="C35" s="87"/>
      <c r="D35" s="10">
        <v>1</v>
      </c>
      <c r="E35" s="14">
        <v>0.15625</v>
      </c>
      <c r="F35" s="28"/>
      <c r="G35" s="31"/>
      <c r="H35" s="28"/>
      <c r="I35" s="31"/>
      <c r="J35" s="28"/>
      <c r="K35" s="31"/>
      <c r="L35" s="28"/>
      <c r="M35" s="31"/>
      <c r="N35" s="28"/>
      <c r="O35" s="31"/>
      <c r="P35" s="28"/>
      <c r="Q35" s="31"/>
      <c r="R35" s="28">
        <v>2</v>
      </c>
      <c r="S35" s="31"/>
      <c r="T35" s="28">
        <v>2</v>
      </c>
      <c r="U35" s="31"/>
      <c r="V35" s="28">
        <v>2</v>
      </c>
      <c r="W35" s="28">
        <v>2</v>
      </c>
      <c r="X35" s="28"/>
      <c r="Y35" s="31"/>
      <c r="Z35" s="28"/>
      <c r="AA35" s="31"/>
      <c r="AB35" s="28"/>
      <c r="AC35" s="31"/>
      <c r="AD35" s="17">
        <v>0.1577199074074074</v>
      </c>
      <c r="AE35" s="22">
        <f t="shared" si="0"/>
        <v>0.0014699074074074059</v>
      </c>
      <c r="AF35" s="26">
        <f t="shared" si="1"/>
        <v>9.259259259259259E-05</v>
      </c>
      <c r="AG35" s="22">
        <f t="shared" si="2"/>
        <v>0.0015624999999999986</v>
      </c>
      <c r="AH35" s="91">
        <f>SUM(AG35:AG36)</f>
        <v>0.003124999999999967</v>
      </c>
      <c r="AI35" s="78">
        <f>RANK(AH35,$AH$3:$AH$50,1)</f>
        <v>2</v>
      </c>
    </row>
    <row r="36" spans="1:35" ht="13.5" thickBot="1">
      <c r="A36" s="75"/>
      <c r="B36" s="61"/>
      <c r="C36" s="88"/>
      <c r="D36" s="11">
        <v>2</v>
      </c>
      <c r="E36" s="15">
        <v>0.17430555555555557</v>
      </c>
      <c r="F36" s="29"/>
      <c r="G36" s="32"/>
      <c r="H36" s="29"/>
      <c r="I36" s="32"/>
      <c r="J36" s="29"/>
      <c r="K36" s="32"/>
      <c r="L36" s="29"/>
      <c r="M36" s="32"/>
      <c r="N36" s="29"/>
      <c r="O36" s="32"/>
      <c r="P36" s="29"/>
      <c r="Q36" s="32"/>
      <c r="R36" s="29"/>
      <c r="S36" s="32">
        <v>2</v>
      </c>
      <c r="T36" s="29"/>
      <c r="U36" s="32"/>
      <c r="V36" s="28">
        <v>2</v>
      </c>
      <c r="W36" s="32"/>
      <c r="X36" s="29"/>
      <c r="Y36" s="32"/>
      <c r="Z36" s="29"/>
      <c r="AA36" s="32"/>
      <c r="AB36" s="29"/>
      <c r="AC36" s="32"/>
      <c r="AD36" s="18">
        <v>0.17582175925925925</v>
      </c>
      <c r="AE36" s="23">
        <f t="shared" si="0"/>
        <v>0.0015162037037036724</v>
      </c>
      <c r="AF36" s="27">
        <f t="shared" si="1"/>
        <v>4.6296296296296294E-05</v>
      </c>
      <c r="AG36" s="23">
        <f t="shared" si="2"/>
        <v>0.0015624999999999686</v>
      </c>
      <c r="AH36" s="92"/>
      <c r="AI36" s="84"/>
    </row>
    <row r="37" spans="1:35" ht="13.5" thickBot="1">
      <c r="A37" s="74">
        <v>33</v>
      </c>
      <c r="B37" s="60" t="s">
        <v>74</v>
      </c>
      <c r="C37" s="87"/>
      <c r="D37" s="10">
        <v>1</v>
      </c>
      <c r="E37" s="14">
        <v>0.15659722222222222</v>
      </c>
      <c r="F37" s="28"/>
      <c r="G37" s="31">
        <v>2</v>
      </c>
      <c r="H37" s="28"/>
      <c r="I37" s="31"/>
      <c r="J37" s="28">
        <v>2</v>
      </c>
      <c r="K37" s="31">
        <v>2</v>
      </c>
      <c r="L37" s="28">
        <v>2</v>
      </c>
      <c r="M37" s="31">
        <v>2</v>
      </c>
      <c r="N37" s="28"/>
      <c r="O37" s="31"/>
      <c r="P37" s="28">
        <v>2</v>
      </c>
      <c r="Q37" s="31"/>
      <c r="R37" s="28">
        <v>2</v>
      </c>
      <c r="S37" s="31">
        <v>2</v>
      </c>
      <c r="T37" s="28"/>
      <c r="U37" s="28">
        <v>2</v>
      </c>
      <c r="V37" s="28">
        <v>2</v>
      </c>
      <c r="W37" s="28">
        <v>2</v>
      </c>
      <c r="X37" s="28"/>
      <c r="Y37" s="31"/>
      <c r="Z37" s="28"/>
      <c r="AA37" s="31"/>
      <c r="AB37" s="28"/>
      <c r="AC37" s="31"/>
      <c r="AD37" s="17">
        <v>0.15859953703703702</v>
      </c>
      <c r="AE37" s="22">
        <f t="shared" si="0"/>
        <v>0.002002314814814804</v>
      </c>
      <c r="AF37" s="26">
        <f t="shared" si="1"/>
        <v>0.0002546296296296296</v>
      </c>
      <c r="AG37" s="22">
        <f t="shared" si="2"/>
        <v>0.002256944444444434</v>
      </c>
      <c r="AH37" s="91">
        <f>SUM(AG37:AG38)</f>
        <v>0.004907407407407416</v>
      </c>
      <c r="AI37" s="78">
        <f>RANK(AH37,$AH$3:$AH$50,1)</f>
        <v>15</v>
      </c>
    </row>
    <row r="38" spans="1:35" ht="13.5" thickBot="1">
      <c r="A38" s="75"/>
      <c r="B38" s="61"/>
      <c r="C38" s="88"/>
      <c r="D38" s="11">
        <v>2</v>
      </c>
      <c r="E38" s="15">
        <v>0.175</v>
      </c>
      <c r="F38" s="29">
        <v>2</v>
      </c>
      <c r="G38" s="32"/>
      <c r="H38" s="29">
        <v>2</v>
      </c>
      <c r="I38" s="32"/>
      <c r="J38" s="29"/>
      <c r="K38" s="32"/>
      <c r="L38" s="29"/>
      <c r="M38" s="32"/>
      <c r="N38" s="29"/>
      <c r="O38" s="32"/>
      <c r="P38" s="29"/>
      <c r="Q38" s="32">
        <v>2</v>
      </c>
      <c r="R38" s="29"/>
      <c r="S38" s="32"/>
      <c r="T38" s="28">
        <v>2</v>
      </c>
      <c r="U38" s="32"/>
      <c r="V38" s="28">
        <v>2</v>
      </c>
      <c r="W38" s="29">
        <v>50</v>
      </c>
      <c r="X38" s="29"/>
      <c r="Y38" s="32"/>
      <c r="Z38" s="29"/>
      <c r="AA38" s="32"/>
      <c r="AB38" s="29"/>
      <c r="AC38" s="32"/>
      <c r="AD38" s="18">
        <v>0.17695601851851853</v>
      </c>
      <c r="AE38" s="23">
        <f t="shared" si="0"/>
        <v>0.0019560185185185375</v>
      </c>
      <c r="AF38" s="27">
        <f t="shared" si="1"/>
        <v>0.0006944444444444445</v>
      </c>
      <c r="AG38" s="23">
        <f t="shared" si="2"/>
        <v>0.002650462962962982</v>
      </c>
      <c r="AH38" s="92"/>
      <c r="AI38" s="84"/>
    </row>
    <row r="39" spans="1:35" ht="13.5" thickBot="1">
      <c r="A39" s="74">
        <v>89</v>
      </c>
      <c r="B39" s="60" t="s">
        <v>114</v>
      </c>
      <c r="C39" s="87"/>
      <c r="D39" s="10">
        <v>1</v>
      </c>
      <c r="E39" s="14">
        <v>0.15902777777777777</v>
      </c>
      <c r="F39" s="28"/>
      <c r="G39" s="31"/>
      <c r="H39" s="28"/>
      <c r="I39" s="31"/>
      <c r="J39" s="28"/>
      <c r="K39" s="31"/>
      <c r="L39" s="28">
        <v>2</v>
      </c>
      <c r="M39" s="31"/>
      <c r="N39" s="28"/>
      <c r="O39" s="31"/>
      <c r="P39" s="28">
        <v>2</v>
      </c>
      <c r="Q39" s="31"/>
      <c r="R39" s="28">
        <v>2</v>
      </c>
      <c r="S39" s="31">
        <v>2</v>
      </c>
      <c r="T39" s="28"/>
      <c r="U39" s="28">
        <v>2</v>
      </c>
      <c r="V39" s="28">
        <v>2</v>
      </c>
      <c r="W39" s="28">
        <v>2</v>
      </c>
      <c r="X39" s="28"/>
      <c r="Y39" s="31"/>
      <c r="Z39" s="28"/>
      <c r="AA39" s="31"/>
      <c r="AB39" s="28"/>
      <c r="AC39" s="31"/>
      <c r="AD39" s="17">
        <v>0.16128472222222223</v>
      </c>
      <c r="AE39" s="22">
        <f t="shared" si="0"/>
        <v>0.002256944444444464</v>
      </c>
      <c r="AF39" s="26">
        <f t="shared" si="1"/>
        <v>0.00016203703703703703</v>
      </c>
      <c r="AG39" s="22">
        <f t="shared" si="2"/>
        <v>0.002418981481481501</v>
      </c>
      <c r="AH39" s="91">
        <f>SUM(AG39:AG40)</f>
        <v>0.004803240740740762</v>
      </c>
      <c r="AI39" s="78">
        <f>RANK(AH39,$AH$3:$AH$50,1)</f>
        <v>14</v>
      </c>
    </row>
    <row r="40" spans="1:35" ht="13.5" thickBot="1">
      <c r="A40" s="75"/>
      <c r="B40" s="61"/>
      <c r="C40" s="88"/>
      <c r="D40" s="11">
        <v>2</v>
      </c>
      <c r="E40" s="15">
        <v>0.1763888888888889</v>
      </c>
      <c r="F40" s="29"/>
      <c r="G40" s="32"/>
      <c r="H40" s="29">
        <v>2</v>
      </c>
      <c r="I40" s="32"/>
      <c r="J40" s="29"/>
      <c r="K40" s="32">
        <v>2</v>
      </c>
      <c r="L40" s="29"/>
      <c r="M40" s="32"/>
      <c r="N40" s="29">
        <v>2</v>
      </c>
      <c r="O40" s="32"/>
      <c r="P40" s="29"/>
      <c r="Q40" s="32"/>
      <c r="R40" s="29">
        <v>2</v>
      </c>
      <c r="S40" s="32">
        <v>2</v>
      </c>
      <c r="T40" s="28">
        <v>2</v>
      </c>
      <c r="U40" s="32"/>
      <c r="V40" s="28">
        <v>2</v>
      </c>
      <c r="W40" s="28">
        <v>2</v>
      </c>
      <c r="X40" s="29"/>
      <c r="Y40" s="32"/>
      <c r="Z40" s="29"/>
      <c r="AA40" s="32"/>
      <c r="AB40" s="29"/>
      <c r="AC40" s="32"/>
      <c r="AD40" s="18">
        <v>0.17858796296296298</v>
      </c>
      <c r="AE40" s="23">
        <f t="shared" si="0"/>
        <v>0.0021990740740740755</v>
      </c>
      <c r="AF40" s="27">
        <f t="shared" si="1"/>
        <v>0.00018518518518518518</v>
      </c>
      <c r="AG40" s="23">
        <f t="shared" si="2"/>
        <v>0.002384259259259261</v>
      </c>
      <c r="AH40" s="92"/>
      <c r="AI40" s="84"/>
    </row>
    <row r="41" spans="1:35" ht="13.5" thickBot="1">
      <c r="A41" s="85">
        <v>88</v>
      </c>
      <c r="B41" s="6" t="s">
        <v>196</v>
      </c>
      <c r="C41" s="87"/>
      <c r="D41" s="10">
        <v>1</v>
      </c>
      <c r="E41" s="14">
        <v>0.15416666666666667</v>
      </c>
      <c r="F41" s="28">
        <v>2</v>
      </c>
      <c r="G41" s="31"/>
      <c r="H41" s="28">
        <v>2</v>
      </c>
      <c r="I41" s="31"/>
      <c r="J41" s="28"/>
      <c r="K41" s="31"/>
      <c r="L41" s="28"/>
      <c r="M41" s="31"/>
      <c r="N41" s="28"/>
      <c r="O41" s="31"/>
      <c r="P41" s="28"/>
      <c r="Q41" s="31"/>
      <c r="R41" s="28"/>
      <c r="S41" s="31"/>
      <c r="T41" s="28"/>
      <c r="U41" s="29">
        <v>50</v>
      </c>
      <c r="V41" s="28">
        <v>2</v>
      </c>
      <c r="W41" s="28">
        <v>2</v>
      </c>
      <c r="X41" s="28"/>
      <c r="Y41" s="31"/>
      <c r="Z41" s="28"/>
      <c r="AA41" s="31"/>
      <c r="AB41" s="28"/>
      <c r="AC41" s="31"/>
      <c r="AD41" s="17">
        <v>0.15592592592592594</v>
      </c>
      <c r="AE41" s="22">
        <f t="shared" si="0"/>
        <v>0.001759259259259266</v>
      </c>
      <c r="AF41" s="26">
        <f t="shared" si="1"/>
        <v>0.0006712962962962962</v>
      </c>
      <c r="AG41" s="22">
        <f t="shared" si="2"/>
        <v>0.002430555555555562</v>
      </c>
      <c r="AH41" s="91">
        <f>SUM(AG41:AG42)</f>
        <v>0.0042361111111111</v>
      </c>
      <c r="AI41" s="78">
        <f>RANK(AH41,$AH$3:$AH$50,1)</f>
        <v>11</v>
      </c>
    </row>
    <row r="42" spans="1:35" ht="13.5" thickBot="1">
      <c r="A42" s="86"/>
      <c r="B42" s="7"/>
      <c r="C42" s="88"/>
      <c r="D42" s="11">
        <v>2</v>
      </c>
      <c r="E42" s="15">
        <v>0.17569444444444446</v>
      </c>
      <c r="F42" s="29">
        <v>2</v>
      </c>
      <c r="G42" s="32"/>
      <c r="H42" s="29">
        <v>2</v>
      </c>
      <c r="I42" s="32"/>
      <c r="J42" s="29"/>
      <c r="K42" s="32"/>
      <c r="L42" s="29"/>
      <c r="M42" s="32"/>
      <c r="N42" s="29"/>
      <c r="O42" s="32"/>
      <c r="P42" s="29">
        <v>2</v>
      </c>
      <c r="Q42" s="32"/>
      <c r="R42" s="29"/>
      <c r="S42" s="32"/>
      <c r="T42" s="28">
        <v>2</v>
      </c>
      <c r="U42" s="32"/>
      <c r="V42" s="28">
        <v>2</v>
      </c>
      <c r="W42" s="28">
        <v>2</v>
      </c>
      <c r="X42" s="29"/>
      <c r="Y42" s="32"/>
      <c r="Z42" s="29"/>
      <c r="AA42" s="32"/>
      <c r="AB42" s="29"/>
      <c r="AC42" s="32"/>
      <c r="AD42" s="18">
        <v>0.1773611111111111</v>
      </c>
      <c r="AE42" s="23">
        <f t="shared" si="0"/>
        <v>0.0016666666666666496</v>
      </c>
      <c r="AF42" s="27">
        <f t="shared" si="1"/>
        <v>0.0001388888888888889</v>
      </c>
      <c r="AG42" s="23">
        <f t="shared" si="2"/>
        <v>0.0018055555555555386</v>
      </c>
      <c r="AH42" s="92"/>
      <c r="AI42" s="84"/>
    </row>
    <row r="43" spans="1:35" ht="13.5" thickBot="1">
      <c r="A43" s="85">
        <v>27</v>
      </c>
      <c r="B43" s="6" t="s">
        <v>202</v>
      </c>
      <c r="C43" s="87"/>
      <c r="D43" s="10">
        <v>1</v>
      </c>
      <c r="E43" s="14">
        <v>0.16180555555555556</v>
      </c>
      <c r="F43" s="28"/>
      <c r="G43" s="31"/>
      <c r="H43" s="28"/>
      <c r="I43" s="31"/>
      <c r="J43" s="28"/>
      <c r="K43" s="31"/>
      <c r="L43" s="28"/>
      <c r="M43" s="31"/>
      <c r="N43" s="28"/>
      <c r="O43" s="31"/>
      <c r="P43" s="28"/>
      <c r="Q43" s="31"/>
      <c r="R43" s="28"/>
      <c r="S43" s="31"/>
      <c r="T43" s="28">
        <v>2</v>
      </c>
      <c r="U43" s="31"/>
      <c r="V43" s="28"/>
      <c r="W43" s="31"/>
      <c r="X43" s="28"/>
      <c r="Y43" s="31"/>
      <c r="Z43" s="28"/>
      <c r="AA43" s="31"/>
      <c r="AB43" s="28"/>
      <c r="AC43" s="31"/>
      <c r="AD43" s="17">
        <v>0.1632523148148148</v>
      </c>
      <c r="AE43" s="22">
        <f aca="true" t="shared" si="3" ref="AE43:AE50">AD43-E43</f>
        <v>0.0014467592592592449</v>
      </c>
      <c r="AF43" s="26">
        <f aca="true" t="shared" si="4" ref="AF43:AF50">TIME(,,SUM(F43:AC43))</f>
        <v>2.3148148148148147E-05</v>
      </c>
      <c r="AG43" s="22">
        <f aca="true" t="shared" si="5" ref="AG43:AG50">AF43+AE43</f>
        <v>0.001469907407407393</v>
      </c>
      <c r="AH43" s="91">
        <f>SUM(AG43:AG44)</f>
        <v>0.0029513888888888806</v>
      </c>
      <c r="AI43" s="78">
        <f>RANK(AH43,$AH$3:$AH$50,1)</f>
        <v>1</v>
      </c>
    </row>
    <row r="44" spans="1:35" ht="13.5" thickBot="1">
      <c r="A44" s="86"/>
      <c r="B44" s="7"/>
      <c r="C44" s="88"/>
      <c r="D44" s="11">
        <v>2</v>
      </c>
      <c r="E44" s="15">
        <v>0.1795138888888889</v>
      </c>
      <c r="F44" s="29"/>
      <c r="G44" s="32"/>
      <c r="H44" s="29"/>
      <c r="I44" s="32"/>
      <c r="J44" s="29"/>
      <c r="K44" s="32"/>
      <c r="L44" s="29"/>
      <c r="M44" s="32"/>
      <c r="N44" s="29"/>
      <c r="O44" s="32"/>
      <c r="P44" s="29"/>
      <c r="Q44" s="32"/>
      <c r="R44" s="29"/>
      <c r="S44" s="32"/>
      <c r="T44" s="28">
        <v>2</v>
      </c>
      <c r="U44" s="32"/>
      <c r="V44" s="29"/>
      <c r="W44" s="32"/>
      <c r="X44" s="29"/>
      <c r="Y44" s="32"/>
      <c r="Z44" s="29"/>
      <c r="AA44" s="32"/>
      <c r="AB44" s="29"/>
      <c r="AC44" s="32"/>
      <c r="AD44" s="18">
        <v>0.18097222222222223</v>
      </c>
      <c r="AE44" s="23">
        <f t="shared" si="3"/>
        <v>0.0014583333333333393</v>
      </c>
      <c r="AF44" s="27">
        <f t="shared" si="4"/>
        <v>2.3148148148148147E-05</v>
      </c>
      <c r="AG44" s="23">
        <f t="shared" si="5"/>
        <v>0.0014814814814814875</v>
      </c>
      <c r="AH44" s="92"/>
      <c r="AI44" s="84"/>
    </row>
    <row r="45" spans="1:35" ht="13.5" thickBot="1">
      <c r="A45" s="74">
        <v>93</v>
      </c>
      <c r="B45" s="60" t="s">
        <v>107</v>
      </c>
      <c r="C45" s="87" t="s">
        <v>13</v>
      </c>
      <c r="D45" s="10">
        <v>1</v>
      </c>
      <c r="E45" s="14">
        <v>0.19375</v>
      </c>
      <c r="F45" s="29">
        <v>50</v>
      </c>
      <c r="G45" s="31"/>
      <c r="H45" s="28"/>
      <c r="I45" s="31"/>
      <c r="J45" s="28"/>
      <c r="K45" s="31"/>
      <c r="L45" s="28">
        <v>2</v>
      </c>
      <c r="M45" s="31"/>
      <c r="N45" s="28">
        <v>2</v>
      </c>
      <c r="O45" s="29">
        <v>50</v>
      </c>
      <c r="P45" s="28">
        <v>2</v>
      </c>
      <c r="Q45" s="31"/>
      <c r="R45" s="29">
        <v>50</v>
      </c>
      <c r="S45" s="31"/>
      <c r="T45" s="28"/>
      <c r="U45" s="31"/>
      <c r="V45" s="28"/>
      <c r="W45" s="31"/>
      <c r="X45" s="28"/>
      <c r="Y45" s="31"/>
      <c r="Z45" s="28"/>
      <c r="AA45" s="31"/>
      <c r="AB45" s="28"/>
      <c r="AC45" s="31"/>
      <c r="AD45" s="17">
        <v>0.19561342592592593</v>
      </c>
      <c r="AE45" s="22">
        <f t="shared" si="3"/>
        <v>0.0018634259259259212</v>
      </c>
      <c r="AF45" s="26">
        <f t="shared" si="4"/>
        <v>0.0018055555555555557</v>
      </c>
      <c r="AG45" s="22">
        <f t="shared" si="5"/>
        <v>0.003668981481481477</v>
      </c>
      <c r="AH45" s="91">
        <f>SUM(AG45:AG46)</f>
        <v>0.02450231481481481</v>
      </c>
      <c r="AI45" s="78">
        <f>RANK(AH45,$AH$3:$AH$50,1)</f>
        <v>23</v>
      </c>
    </row>
    <row r="46" spans="1:35" ht="13.5" thickBot="1">
      <c r="A46" s="75"/>
      <c r="B46" s="61" t="s">
        <v>108</v>
      </c>
      <c r="C46" s="88"/>
      <c r="D46" s="71">
        <v>2</v>
      </c>
      <c r="E46" s="15">
        <v>0</v>
      </c>
      <c r="F46" s="29"/>
      <c r="G46" s="32"/>
      <c r="H46" s="29"/>
      <c r="I46" s="32"/>
      <c r="J46" s="29"/>
      <c r="K46" s="32"/>
      <c r="L46" s="29"/>
      <c r="M46" s="32"/>
      <c r="N46" s="29"/>
      <c r="O46" s="32"/>
      <c r="P46" s="29"/>
      <c r="Q46" s="32"/>
      <c r="R46" s="29"/>
      <c r="S46" s="32"/>
      <c r="T46" s="29"/>
      <c r="U46" s="32"/>
      <c r="V46" s="29"/>
      <c r="W46" s="32"/>
      <c r="X46" s="29"/>
      <c r="Y46" s="32"/>
      <c r="Z46" s="29"/>
      <c r="AA46" s="32"/>
      <c r="AB46" s="29"/>
      <c r="AC46" s="32"/>
      <c r="AD46" s="18">
        <v>0.020833333333333332</v>
      </c>
      <c r="AE46" s="23">
        <f t="shared" si="3"/>
        <v>0.020833333333333332</v>
      </c>
      <c r="AF46" s="27">
        <f t="shared" si="4"/>
        <v>0</v>
      </c>
      <c r="AG46" s="23">
        <f t="shared" si="5"/>
        <v>0.020833333333333332</v>
      </c>
      <c r="AH46" s="92"/>
      <c r="AI46" s="84"/>
    </row>
    <row r="47" spans="1:35" ht="13.5" thickBot="1">
      <c r="A47" s="74">
        <v>47</v>
      </c>
      <c r="B47" s="60" t="s">
        <v>111</v>
      </c>
      <c r="C47" s="87" t="s">
        <v>13</v>
      </c>
      <c r="D47" s="10">
        <v>1</v>
      </c>
      <c r="E47" s="14">
        <v>0.16284722222222223</v>
      </c>
      <c r="F47" s="28">
        <v>2</v>
      </c>
      <c r="G47" s="31"/>
      <c r="H47" s="28"/>
      <c r="I47" s="31"/>
      <c r="J47" s="28"/>
      <c r="K47" s="31"/>
      <c r="L47" s="28"/>
      <c r="M47" s="31"/>
      <c r="N47" s="28"/>
      <c r="O47" s="31"/>
      <c r="P47" s="28"/>
      <c r="Q47" s="31">
        <v>2</v>
      </c>
      <c r="R47" s="28"/>
      <c r="S47" s="31">
        <v>2</v>
      </c>
      <c r="T47" s="28">
        <v>2</v>
      </c>
      <c r="U47" s="28">
        <v>2</v>
      </c>
      <c r="V47" s="28">
        <v>2</v>
      </c>
      <c r="W47" s="31"/>
      <c r="X47" s="28"/>
      <c r="Y47" s="31"/>
      <c r="Z47" s="28"/>
      <c r="AA47" s="31"/>
      <c r="AB47" s="28"/>
      <c r="AC47" s="31"/>
      <c r="AD47" s="17">
        <v>0.1646412037037037</v>
      </c>
      <c r="AE47" s="22">
        <f t="shared" si="3"/>
        <v>0.0017939814814814659</v>
      </c>
      <c r="AF47" s="26">
        <f t="shared" si="4"/>
        <v>0.0001388888888888889</v>
      </c>
      <c r="AG47" s="22">
        <f t="shared" si="5"/>
        <v>0.0019328703703703548</v>
      </c>
      <c r="AH47" s="91">
        <f>SUM(AG47:AG48)</f>
        <v>0.003634259259259238</v>
      </c>
      <c r="AI47" s="78">
        <f>RANK(AH47,$AH$3:$AH$50,1)</f>
        <v>7</v>
      </c>
    </row>
    <row r="48" spans="1:35" ht="13.5" thickBot="1">
      <c r="A48" s="75"/>
      <c r="B48" s="61" t="s">
        <v>91</v>
      </c>
      <c r="C48" s="88"/>
      <c r="D48" s="71">
        <v>2</v>
      </c>
      <c r="E48" s="15">
        <v>0.18611111111111112</v>
      </c>
      <c r="F48" s="29">
        <v>2</v>
      </c>
      <c r="G48" s="32"/>
      <c r="H48" s="29">
        <v>2</v>
      </c>
      <c r="I48" s="32">
        <v>2</v>
      </c>
      <c r="J48" s="29"/>
      <c r="K48" s="32">
        <v>2</v>
      </c>
      <c r="L48" s="29"/>
      <c r="M48" s="32"/>
      <c r="N48" s="29"/>
      <c r="O48" s="32"/>
      <c r="P48" s="29"/>
      <c r="Q48" s="32"/>
      <c r="R48" s="29"/>
      <c r="S48" s="32"/>
      <c r="T48" s="28">
        <v>2</v>
      </c>
      <c r="U48" s="32"/>
      <c r="V48" s="29"/>
      <c r="W48" s="28">
        <v>2</v>
      </c>
      <c r="X48" s="29"/>
      <c r="Y48" s="32"/>
      <c r="Z48" s="29"/>
      <c r="AA48" s="32"/>
      <c r="AB48" s="29"/>
      <c r="AC48" s="32"/>
      <c r="AD48" s="18">
        <v>0.1876736111111111</v>
      </c>
      <c r="AE48" s="23">
        <f t="shared" si="3"/>
        <v>0.0015624999999999944</v>
      </c>
      <c r="AF48" s="27">
        <f t="shared" si="4"/>
        <v>0.0001388888888888889</v>
      </c>
      <c r="AG48" s="23">
        <f t="shared" si="5"/>
        <v>0.0017013888888888834</v>
      </c>
      <c r="AH48" s="92"/>
      <c r="AI48" s="84"/>
    </row>
    <row r="49" spans="1:35" ht="12.75">
      <c r="A49" s="74">
        <v>1</v>
      </c>
      <c r="B49" s="60" t="s">
        <v>121</v>
      </c>
      <c r="C49" s="87" t="s">
        <v>13</v>
      </c>
      <c r="D49" s="10">
        <v>1</v>
      </c>
      <c r="E49" s="14">
        <v>0.15486111111111112</v>
      </c>
      <c r="F49" s="28"/>
      <c r="G49" s="31"/>
      <c r="H49" s="28"/>
      <c r="I49" s="31"/>
      <c r="J49" s="28"/>
      <c r="K49" s="31"/>
      <c r="L49" s="28"/>
      <c r="M49" s="31"/>
      <c r="N49" s="28"/>
      <c r="O49" s="31"/>
      <c r="P49" s="28"/>
      <c r="Q49" s="31"/>
      <c r="R49" s="28"/>
      <c r="S49" s="31">
        <v>2</v>
      </c>
      <c r="T49" s="28"/>
      <c r="U49" s="31"/>
      <c r="V49" s="28">
        <v>2</v>
      </c>
      <c r="W49" s="31"/>
      <c r="X49" s="28"/>
      <c r="Y49" s="31"/>
      <c r="Z49" s="28"/>
      <c r="AA49" s="31"/>
      <c r="AB49" s="28"/>
      <c r="AC49" s="31"/>
      <c r="AD49" s="17">
        <v>0.15635416666666666</v>
      </c>
      <c r="AE49" s="22">
        <f t="shared" si="3"/>
        <v>0.0014930555555555391</v>
      </c>
      <c r="AF49" s="26">
        <f t="shared" si="4"/>
        <v>4.6296296296296294E-05</v>
      </c>
      <c r="AG49" s="22">
        <f t="shared" si="5"/>
        <v>0.0015393518518518354</v>
      </c>
      <c r="AH49" s="91">
        <f>SUM(AG49:AG50)</f>
        <v>0.004641203703703673</v>
      </c>
      <c r="AI49" s="78">
        <f>RANK(AH49,$AH$3:$AH$50,1)</f>
        <v>13</v>
      </c>
    </row>
    <row r="50" spans="1:35" ht="13.5" thickBot="1">
      <c r="A50" s="75"/>
      <c r="B50" s="61" t="s">
        <v>122</v>
      </c>
      <c r="C50" s="88"/>
      <c r="D50" s="11">
        <v>2</v>
      </c>
      <c r="E50" s="15">
        <v>0.17708333333333334</v>
      </c>
      <c r="F50" s="29"/>
      <c r="G50" s="32"/>
      <c r="H50" s="29"/>
      <c r="I50" s="32"/>
      <c r="J50" s="29"/>
      <c r="K50" s="32"/>
      <c r="L50" s="29"/>
      <c r="M50" s="32"/>
      <c r="N50" s="29"/>
      <c r="O50" s="32">
        <v>2</v>
      </c>
      <c r="P50" s="29"/>
      <c r="Q50" s="32"/>
      <c r="R50" s="29"/>
      <c r="S50" s="32"/>
      <c r="T50" s="29">
        <v>50</v>
      </c>
      <c r="U50" s="32"/>
      <c r="V50" s="29"/>
      <c r="W50" s="29">
        <v>50</v>
      </c>
      <c r="X50" s="29"/>
      <c r="Y50" s="32"/>
      <c r="Z50" s="29"/>
      <c r="AA50" s="32"/>
      <c r="AB50" s="29"/>
      <c r="AC50" s="32"/>
      <c r="AD50" s="18">
        <v>0.17900462962962962</v>
      </c>
      <c r="AE50" s="23">
        <f t="shared" si="3"/>
        <v>0.001921296296296282</v>
      </c>
      <c r="AF50" s="27">
        <f t="shared" si="4"/>
        <v>0.0011805555555555556</v>
      </c>
      <c r="AG50" s="23">
        <f t="shared" si="5"/>
        <v>0.0031018518518518374</v>
      </c>
      <c r="AH50" s="92"/>
      <c r="AI50" s="84"/>
    </row>
  </sheetData>
  <mergeCells count="100">
    <mergeCell ref="A49:A50"/>
    <mergeCell ref="C49:C50"/>
    <mergeCell ref="AI49:AI50"/>
    <mergeCell ref="AH49:AH50"/>
    <mergeCell ref="A45:A46"/>
    <mergeCell ref="C45:C46"/>
    <mergeCell ref="AI45:AI46"/>
    <mergeCell ref="A47:A48"/>
    <mergeCell ref="C47:C48"/>
    <mergeCell ref="AI47:AI48"/>
    <mergeCell ref="AH45:AH46"/>
    <mergeCell ref="AH47:AH48"/>
    <mergeCell ref="A41:A42"/>
    <mergeCell ref="C41:C42"/>
    <mergeCell ref="AI41:AI42"/>
    <mergeCell ref="A43:A44"/>
    <mergeCell ref="C43:C44"/>
    <mergeCell ref="AI43:AI44"/>
    <mergeCell ref="AH41:AH42"/>
    <mergeCell ref="AH43:AH44"/>
    <mergeCell ref="A37:A38"/>
    <mergeCell ref="C37:C38"/>
    <mergeCell ref="AI37:AI38"/>
    <mergeCell ref="A39:A40"/>
    <mergeCell ref="C39:C40"/>
    <mergeCell ref="AI39:AI40"/>
    <mergeCell ref="AH37:AH38"/>
    <mergeCell ref="AH39:AH40"/>
    <mergeCell ref="A33:A34"/>
    <mergeCell ref="C33:C34"/>
    <mergeCell ref="AI33:AI34"/>
    <mergeCell ref="A35:A36"/>
    <mergeCell ref="C35:C36"/>
    <mergeCell ref="AI35:AI36"/>
    <mergeCell ref="AH33:AH34"/>
    <mergeCell ref="AH35:AH36"/>
    <mergeCell ref="A29:A30"/>
    <mergeCell ref="C29:C30"/>
    <mergeCell ref="AI29:AI30"/>
    <mergeCell ref="A31:A32"/>
    <mergeCell ref="C31:C32"/>
    <mergeCell ref="AI31:AI32"/>
    <mergeCell ref="AH29:AH30"/>
    <mergeCell ref="AH31:AH32"/>
    <mergeCell ref="A25:A26"/>
    <mergeCell ref="C25:C26"/>
    <mergeCell ref="AI25:AI26"/>
    <mergeCell ref="A27:A28"/>
    <mergeCell ref="C27:C28"/>
    <mergeCell ref="AI27:AI28"/>
    <mergeCell ref="AH25:AH26"/>
    <mergeCell ref="AH27:AH28"/>
    <mergeCell ref="A23:A24"/>
    <mergeCell ref="C23:C24"/>
    <mergeCell ref="AI23:AI24"/>
    <mergeCell ref="AH23:AH24"/>
    <mergeCell ref="A21:A22"/>
    <mergeCell ref="C21:C22"/>
    <mergeCell ref="AI21:AI22"/>
    <mergeCell ref="AH21:AH22"/>
    <mergeCell ref="A17:A18"/>
    <mergeCell ref="C17:C18"/>
    <mergeCell ref="AI17:AI18"/>
    <mergeCell ref="A19:A20"/>
    <mergeCell ref="C19:C20"/>
    <mergeCell ref="AI19:AI20"/>
    <mergeCell ref="AH17:AH18"/>
    <mergeCell ref="AH19:AH20"/>
    <mergeCell ref="A13:A14"/>
    <mergeCell ref="C13:C14"/>
    <mergeCell ref="AI13:AI14"/>
    <mergeCell ref="A15:A16"/>
    <mergeCell ref="C15:C16"/>
    <mergeCell ref="AI15:AI16"/>
    <mergeCell ref="AH13:AH14"/>
    <mergeCell ref="AH15:AH16"/>
    <mergeCell ref="A11:A12"/>
    <mergeCell ref="C11:C12"/>
    <mergeCell ref="AI11:AI12"/>
    <mergeCell ref="AH11:AH12"/>
    <mergeCell ref="A7:A8"/>
    <mergeCell ref="C7:C8"/>
    <mergeCell ref="AI7:AI8"/>
    <mergeCell ref="A9:A10"/>
    <mergeCell ref="C9:C10"/>
    <mergeCell ref="AI9:AI10"/>
    <mergeCell ref="AH7:AH8"/>
    <mergeCell ref="AH9:AH10"/>
    <mergeCell ref="A5:A6"/>
    <mergeCell ref="C5:C6"/>
    <mergeCell ref="AI5:AI6"/>
    <mergeCell ref="AH5:AH6"/>
    <mergeCell ref="AI1:AI2"/>
    <mergeCell ref="A3:A4"/>
    <mergeCell ref="C3:C4"/>
    <mergeCell ref="AI3:AI4"/>
    <mergeCell ref="A1:A2"/>
    <mergeCell ref="B1:B2"/>
    <mergeCell ref="F1:AC1"/>
    <mergeCell ref="AH3:AH4"/>
  </mergeCells>
  <printOptions/>
  <pageMargins left="0.1968503937007874" right="0.1968503937007874" top="0.984251968503937" bottom="0.984251968503937" header="0.31496062992125984" footer="0.5118110236220472"/>
  <pageSetup horizontalDpi="600" verticalDpi="600" orientation="landscape" paperSize="9" scale="76" r:id="rId1"/>
  <headerFooter alignWithMargins="0">
    <oddHeader>&amp;L&amp;D&amp;C&amp;"Arial Cyr,полужирный"&amp;14Открытое Тульское областное лично командное первенство по водному туристскому многоборью
"ЗОЛОТАЯ ОСЕНЬ"&amp;R&amp;"Arial Cyr,полужирный"&amp;16К2 М</oddHeader>
  </headerFooter>
  <rowBreaks count="1" manualBreakCount="1">
    <brk id="42" max="3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I40"/>
  <sheetViews>
    <sheetView view="pageBreakPreview" zoomScaleSheetLayoutView="100"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AI49" sqref="AI49"/>
    </sheetView>
  </sheetViews>
  <sheetFormatPr defaultColWidth="9.00390625" defaultRowHeight="12.75"/>
  <cols>
    <col min="1" max="1" width="6.875" style="1" customWidth="1"/>
    <col min="2" max="2" width="24.00390625" style="8" customWidth="1"/>
    <col min="3" max="3" width="5.125" style="8" customWidth="1"/>
    <col min="4" max="4" width="8.125" style="3" customWidth="1"/>
    <col min="5" max="5" width="9.375" style="16" customWidth="1"/>
    <col min="6" max="6" width="3.875" style="3" customWidth="1"/>
    <col min="7" max="7" width="3.875" style="33" customWidth="1"/>
    <col min="8" max="8" width="4.00390625" style="3" customWidth="1"/>
    <col min="9" max="9" width="3.875" style="33" customWidth="1"/>
    <col min="10" max="10" width="3.625" style="3" customWidth="1"/>
    <col min="11" max="11" width="3.75390625" style="33" customWidth="1"/>
    <col min="12" max="12" width="4.25390625" style="3" customWidth="1"/>
    <col min="13" max="13" width="3.75390625" style="33" customWidth="1"/>
    <col min="14" max="14" width="3.75390625" style="3" customWidth="1"/>
    <col min="15" max="15" width="4.00390625" style="33" customWidth="1"/>
    <col min="16" max="16" width="4.00390625" style="3" customWidth="1"/>
    <col min="17" max="17" width="4.00390625" style="33" customWidth="1"/>
    <col min="18" max="18" width="4.375" style="3" customWidth="1"/>
    <col min="19" max="19" width="3.875" style="33" customWidth="1"/>
    <col min="20" max="20" width="4.00390625" style="3" customWidth="1"/>
    <col min="21" max="21" width="3.875" style="33" customWidth="1"/>
    <col min="22" max="22" width="4.00390625" style="3" customWidth="1"/>
    <col min="23" max="23" width="3.875" style="33" customWidth="1"/>
    <col min="24" max="24" width="3.875" style="3" hidden="1" customWidth="1"/>
    <col min="25" max="25" width="4.125" style="33" hidden="1" customWidth="1"/>
    <col min="26" max="26" width="3.875" style="3" hidden="1" customWidth="1"/>
    <col min="27" max="27" width="3.75390625" style="33" hidden="1" customWidth="1"/>
    <col min="28" max="28" width="3.75390625" style="3" hidden="1" customWidth="1"/>
    <col min="29" max="29" width="3.625" style="33" hidden="1" customWidth="1"/>
    <col min="30" max="30" width="9.00390625" style="19" customWidth="1"/>
    <col min="31" max="31" width="8.00390625" style="1" customWidth="1"/>
    <col min="32" max="32" width="7.625" style="19" customWidth="1"/>
    <col min="33" max="33" width="7.375" style="1" customWidth="1"/>
    <col min="34" max="34" width="9.125" style="8" customWidth="1"/>
    <col min="35" max="16384" width="9.125" style="1" customWidth="1"/>
  </cols>
  <sheetData>
    <row r="1" spans="1:35" ht="13.5" thickBot="1">
      <c r="A1" s="79" t="s">
        <v>12</v>
      </c>
      <c r="B1" s="89" t="s">
        <v>0</v>
      </c>
      <c r="C1" s="2"/>
      <c r="D1" s="5"/>
      <c r="E1" s="12"/>
      <c r="F1" s="93" t="s">
        <v>1</v>
      </c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94"/>
      <c r="AD1" s="12"/>
      <c r="AE1" s="20" t="s">
        <v>2</v>
      </c>
      <c r="AF1" s="24" t="s">
        <v>2</v>
      </c>
      <c r="AG1" s="20" t="s">
        <v>4</v>
      </c>
      <c r="AH1" s="2" t="s">
        <v>48</v>
      </c>
      <c r="AI1" s="76" t="s">
        <v>6</v>
      </c>
    </row>
    <row r="2" spans="1:35" ht="26.25" thickBot="1">
      <c r="A2" s="80"/>
      <c r="B2" s="90"/>
      <c r="C2" s="4" t="s">
        <v>13</v>
      </c>
      <c r="D2" s="9" t="s">
        <v>11</v>
      </c>
      <c r="E2" s="13" t="s">
        <v>7</v>
      </c>
      <c r="F2" s="9">
        <v>1</v>
      </c>
      <c r="G2" s="30">
        <v>2</v>
      </c>
      <c r="H2" s="9">
        <v>3</v>
      </c>
      <c r="I2" s="30">
        <v>4</v>
      </c>
      <c r="J2" s="9">
        <v>5</v>
      </c>
      <c r="K2" s="30">
        <v>6</v>
      </c>
      <c r="L2" s="9">
        <v>7</v>
      </c>
      <c r="M2" s="30">
        <v>8</v>
      </c>
      <c r="N2" s="9">
        <v>9</v>
      </c>
      <c r="O2" s="30">
        <v>10</v>
      </c>
      <c r="P2" s="9">
        <v>11</v>
      </c>
      <c r="Q2" s="30">
        <v>12</v>
      </c>
      <c r="R2" s="9">
        <v>13</v>
      </c>
      <c r="S2" s="30">
        <v>14</v>
      </c>
      <c r="T2" s="9">
        <v>15</v>
      </c>
      <c r="U2" s="30">
        <v>16</v>
      </c>
      <c r="V2" s="9">
        <v>17</v>
      </c>
      <c r="W2" s="30">
        <v>18</v>
      </c>
      <c r="X2" s="9">
        <v>19</v>
      </c>
      <c r="Y2" s="30">
        <v>20</v>
      </c>
      <c r="Z2" s="9">
        <v>21</v>
      </c>
      <c r="AA2" s="30">
        <v>22</v>
      </c>
      <c r="AB2" s="9">
        <v>23</v>
      </c>
      <c r="AC2" s="30">
        <v>24</v>
      </c>
      <c r="AD2" s="13" t="s">
        <v>8</v>
      </c>
      <c r="AE2" s="21" t="s">
        <v>3</v>
      </c>
      <c r="AF2" s="25" t="s">
        <v>9</v>
      </c>
      <c r="AG2" s="21" t="s">
        <v>5</v>
      </c>
      <c r="AH2" s="4"/>
      <c r="AI2" s="77"/>
    </row>
    <row r="3" spans="1:35" ht="13.5" customHeight="1" thickBot="1">
      <c r="A3" s="85">
        <v>51</v>
      </c>
      <c r="B3" s="6" t="s">
        <v>32</v>
      </c>
      <c r="C3" s="87" t="s">
        <v>13</v>
      </c>
      <c r="D3" s="10">
        <v>1</v>
      </c>
      <c r="E3" s="14">
        <v>0.07708333333333334</v>
      </c>
      <c r="F3" s="28">
        <v>2</v>
      </c>
      <c r="G3" s="31"/>
      <c r="H3" s="28">
        <v>2</v>
      </c>
      <c r="I3" s="31"/>
      <c r="J3" s="28"/>
      <c r="K3" s="31"/>
      <c r="L3" s="28"/>
      <c r="M3" s="31"/>
      <c r="N3" s="28"/>
      <c r="O3" s="31"/>
      <c r="P3" s="28"/>
      <c r="Q3" s="31"/>
      <c r="R3" s="28">
        <v>2</v>
      </c>
      <c r="S3" s="31"/>
      <c r="T3" s="29">
        <v>50</v>
      </c>
      <c r="U3" s="31"/>
      <c r="V3" s="28"/>
      <c r="W3" s="31"/>
      <c r="X3" s="28"/>
      <c r="Y3" s="31"/>
      <c r="Z3" s="28"/>
      <c r="AA3" s="31"/>
      <c r="AB3" s="28"/>
      <c r="AC3" s="31"/>
      <c r="AD3" s="17">
        <v>0.07893518518518518</v>
      </c>
      <c r="AE3" s="22">
        <f aca="true" t="shared" si="0" ref="AE3:AE40">AD3-E3</f>
        <v>0.0018518518518518406</v>
      </c>
      <c r="AF3" s="26">
        <f aca="true" t="shared" si="1" ref="AF3:AF40">TIME(,,SUM(F3:AC3))</f>
        <v>0.0006481481481481481</v>
      </c>
      <c r="AG3" s="22">
        <f aca="true" t="shared" si="2" ref="AG3:AG40">AF3+AE3</f>
        <v>0.0024999999999999888</v>
      </c>
      <c r="AH3" s="91">
        <f>SUM(AG3:AG4)</f>
        <v>0.004814814814814791</v>
      </c>
      <c r="AI3" s="78">
        <f>RANK(AH3,$AH$3:$AH$40,1)</f>
        <v>9</v>
      </c>
    </row>
    <row r="4" spans="1:35" ht="13.5" thickBot="1">
      <c r="A4" s="86"/>
      <c r="B4" s="7" t="s">
        <v>34</v>
      </c>
      <c r="C4" s="88"/>
      <c r="D4" s="11">
        <v>2</v>
      </c>
      <c r="E4" s="15">
        <v>0.10451388888888889</v>
      </c>
      <c r="F4" s="29">
        <v>2</v>
      </c>
      <c r="G4" s="32"/>
      <c r="H4" s="29"/>
      <c r="I4" s="32"/>
      <c r="J4" s="29">
        <v>2</v>
      </c>
      <c r="K4" s="32"/>
      <c r="L4" s="29"/>
      <c r="M4" s="32">
        <v>2</v>
      </c>
      <c r="N4" s="29"/>
      <c r="O4" s="32">
        <v>2</v>
      </c>
      <c r="P4" s="29">
        <v>2</v>
      </c>
      <c r="Q4" s="32"/>
      <c r="R4" s="29"/>
      <c r="S4" s="32"/>
      <c r="T4" s="29"/>
      <c r="U4" s="32"/>
      <c r="V4" s="29"/>
      <c r="W4" s="32"/>
      <c r="X4" s="29"/>
      <c r="Y4" s="32"/>
      <c r="Z4" s="29"/>
      <c r="AA4" s="32"/>
      <c r="AB4" s="29"/>
      <c r="AC4" s="32"/>
      <c r="AD4" s="18">
        <v>0.10671296296296295</v>
      </c>
      <c r="AE4" s="23">
        <f t="shared" si="0"/>
        <v>0.0021990740740740616</v>
      </c>
      <c r="AF4" s="27">
        <f t="shared" si="1"/>
        <v>0.00011574074074074073</v>
      </c>
      <c r="AG4" s="23">
        <f t="shared" si="2"/>
        <v>0.0023148148148148025</v>
      </c>
      <c r="AH4" s="92"/>
      <c r="AI4" s="84"/>
    </row>
    <row r="5" spans="1:35" ht="12.75">
      <c r="A5" s="85">
        <v>63</v>
      </c>
      <c r="B5" s="6" t="s">
        <v>39</v>
      </c>
      <c r="C5" s="87" t="s">
        <v>13</v>
      </c>
      <c r="D5" s="10">
        <v>1</v>
      </c>
      <c r="E5" s="14">
        <v>0.078125</v>
      </c>
      <c r="F5" s="28"/>
      <c r="G5" s="31"/>
      <c r="H5" s="28"/>
      <c r="I5" s="31"/>
      <c r="J5" s="28"/>
      <c r="K5" s="31"/>
      <c r="L5" s="28"/>
      <c r="M5" s="31"/>
      <c r="N5" s="28"/>
      <c r="O5" s="31"/>
      <c r="P5" s="28"/>
      <c r="Q5" s="31"/>
      <c r="R5" s="28"/>
      <c r="S5" s="31">
        <v>2</v>
      </c>
      <c r="T5" s="28">
        <v>2</v>
      </c>
      <c r="U5" s="31"/>
      <c r="V5" s="28">
        <v>2</v>
      </c>
      <c r="W5" s="31">
        <v>2</v>
      </c>
      <c r="X5" s="28"/>
      <c r="Y5" s="31"/>
      <c r="Z5" s="28"/>
      <c r="AA5" s="31"/>
      <c r="AB5" s="28"/>
      <c r="AC5" s="31"/>
      <c r="AD5" s="17">
        <v>0.07997685185185184</v>
      </c>
      <c r="AE5" s="22">
        <f t="shared" si="0"/>
        <v>0.0018518518518518406</v>
      </c>
      <c r="AF5" s="26">
        <f t="shared" si="1"/>
        <v>9.259259259259259E-05</v>
      </c>
      <c r="AG5" s="22">
        <f t="shared" si="2"/>
        <v>0.0019444444444444333</v>
      </c>
      <c r="AH5" s="91">
        <f>SUM(AG5:AG6)</f>
        <v>0.004583333333333333</v>
      </c>
      <c r="AI5" s="78">
        <f>RANK(AH5,$AH$3:$AH$40,1)</f>
        <v>8</v>
      </c>
    </row>
    <row r="6" spans="1:35" ht="13.5" thickBot="1">
      <c r="A6" s="86"/>
      <c r="B6" s="7" t="s">
        <v>37</v>
      </c>
      <c r="C6" s="88"/>
      <c r="D6" s="11">
        <v>2</v>
      </c>
      <c r="E6" s="15">
        <v>0.10520833333333333</v>
      </c>
      <c r="F6" s="29">
        <v>2</v>
      </c>
      <c r="G6" s="32"/>
      <c r="H6" s="29"/>
      <c r="I6" s="32"/>
      <c r="J6" s="29"/>
      <c r="K6" s="32">
        <v>2</v>
      </c>
      <c r="L6" s="29"/>
      <c r="M6" s="32"/>
      <c r="N6" s="29"/>
      <c r="O6" s="32"/>
      <c r="P6" s="29"/>
      <c r="Q6" s="32"/>
      <c r="R6" s="29">
        <v>2</v>
      </c>
      <c r="S6" s="32"/>
      <c r="T6" s="29"/>
      <c r="U6" s="32"/>
      <c r="V6" s="29">
        <v>2</v>
      </c>
      <c r="W6" s="32">
        <v>50</v>
      </c>
      <c r="X6" s="29"/>
      <c r="Y6" s="32"/>
      <c r="Z6" s="29"/>
      <c r="AA6" s="32"/>
      <c r="AB6" s="29"/>
      <c r="AC6" s="32"/>
      <c r="AD6" s="18">
        <v>0.10717592592592594</v>
      </c>
      <c r="AE6" s="23">
        <f t="shared" si="0"/>
        <v>0.001967592592592604</v>
      </c>
      <c r="AF6" s="27">
        <f t="shared" si="1"/>
        <v>0.0006712962962962962</v>
      </c>
      <c r="AG6" s="23">
        <f t="shared" si="2"/>
        <v>0.0026388888888889002</v>
      </c>
      <c r="AH6" s="92"/>
      <c r="AI6" s="84"/>
    </row>
    <row r="7" spans="1:35" ht="12.75">
      <c r="A7" s="85">
        <v>71</v>
      </c>
      <c r="B7" s="6" t="s">
        <v>42</v>
      </c>
      <c r="C7" s="87" t="s">
        <v>13</v>
      </c>
      <c r="D7" s="10">
        <v>1</v>
      </c>
      <c r="E7" s="14">
        <v>0.07916666666666666</v>
      </c>
      <c r="F7" s="28"/>
      <c r="G7" s="31"/>
      <c r="H7" s="28"/>
      <c r="I7" s="31"/>
      <c r="J7" s="28"/>
      <c r="K7" s="31"/>
      <c r="L7" s="28"/>
      <c r="M7" s="31"/>
      <c r="N7" s="28"/>
      <c r="O7" s="31"/>
      <c r="P7" s="28"/>
      <c r="Q7" s="31"/>
      <c r="R7" s="28"/>
      <c r="S7" s="31"/>
      <c r="T7" s="28">
        <v>2</v>
      </c>
      <c r="U7" s="31"/>
      <c r="V7" s="28"/>
      <c r="W7" s="31">
        <v>2</v>
      </c>
      <c r="X7" s="28"/>
      <c r="Y7" s="31"/>
      <c r="Z7" s="28"/>
      <c r="AA7" s="31"/>
      <c r="AB7" s="28"/>
      <c r="AC7" s="31"/>
      <c r="AD7" s="17">
        <v>0.08075231481481482</v>
      </c>
      <c r="AE7" s="22">
        <f t="shared" si="0"/>
        <v>0.0015856481481481555</v>
      </c>
      <c r="AF7" s="26">
        <f t="shared" si="1"/>
        <v>4.6296296296296294E-05</v>
      </c>
      <c r="AG7" s="22">
        <f t="shared" si="2"/>
        <v>0.0016319444444444517</v>
      </c>
      <c r="AH7" s="91">
        <f>SUM(AG7:AG8)</f>
        <v>0.0032175925925925944</v>
      </c>
      <c r="AI7" s="78">
        <f>RANK(AH7,$AH$3:$AH$40,1)</f>
        <v>1</v>
      </c>
    </row>
    <row r="8" spans="1:35" ht="13.5" thickBot="1">
      <c r="A8" s="86"/>
      <c r="B8" s="7" t="s">
        <v>30</v>
      </c>
      <c r="C8" s="88"/>
      <c r="D8" s="11">
        <v>2</v>
      </c>
      <c r="E8" s="15">
        <v>0.10590277777777778</v>
      </c>
      <c r="F8" s="29"/>
      <c r="G8" s="32"/>
      <c r="H8" s="29"/>
      <c r="I8" s="32"/>
      <c r="J8" s="29"/>
      <c r="K8" s="32"/>
      <c r="L8" s="29"/>
      <c r="M8" s="32"/>
      <c r="N8" s="29"/>
      <c r="O8" s="32"/>
      <c r="P8" s="29"/>
      <c r="Q8" s="32"/>
      <c r="R8" s="29"/>
      <c r="S8" s="32"/>
      <c r="T8" s="29">
        <v>2</v>
      </c>
      <c r="U8" s="32"/>
      <c r="V8" s="29"/>
      <c r="W8" s="32"/>
      <c r="X8" s="29"/>
      <c r="Y8" s="32"/>
      <c r="Z8" s="29"/>
      <c r="AA8" s="32"/>
      <c r="AB8" s="29"/>
      <c r="AC8" s="32"/>
      <c r="AD8" s="18">
        <v>0.10746527777777777</v>
      </c>
      <c r="AE8" s="23">
        <f t="shared" si="0"/>
        <v>0.0015624999999999944</v>
      </c>
      <c r="AF8" s="27">
        <f t="shared" si="1"/>
        <v>2.3148148148148147E-05</v>
      </c>
      <c r="AG8" s="23">
        <f t="shared" si="2"/>
        <v>0.0015856481481481427</v>
      </c>
      <c r="AH8" s="92"/>
      <c r="AI8" s="84"/>
    </row>
    <row r="9" spans="1:35" ht="12.75">
      <c r="A9" s="85">
        <v>44</v>
      </c>
      <c r="B9" s="6" t="s">
        <v>47</v>
      </c>
      <c r="C9" s="87" t="s">
        <v>13</v>
      </c>
      <c r="D9" s="10">
        <v>1</v>
      </c>
      <c r="E9" s="14">
        <v>0.08020833333333334</v>
      </c>
      <c r="F9" s="28">
        <v>2</v>
      </c>
      <c r="G9" s="31"/>
      <c r="H9" s="28">
        <v>2</v>
      </c>
      <c r="I9" s="31"/>
      <c r="J9" s="28"/>
      <c r="K9" s="31">
        <v>2</v>
      </c>
      <c r="L9" s="28"/>
      <c r="M9" s="31"/>
      <c r="N9" s="28"/>
      <c r="O9" s="31"/>
      <c r="P9" s="28"/>
      <c r="Q9" s="31"/>
      <c r="R9" s="28">
        <v>2</v>
      </c>
      <c r="S9" s="31"/>
      <c r="T9" s="28">
        <v>2</v>
      </c>
      <c r="U9" s="31"/>
      <c r="V9" s="28">
        <v>2</v>
      </c>
      <c r="W9" s="46">
        <v>2</v>
      </c>
      <c r="X9" s="28"/>
      <c r="Y9" s="31"/>
      <c r="Z9" s="28"/>
      <c r="AA9" s="31"/>
      <c r="AB9" s="28"/>
      <c r="AC9" s="31"/>
      <c r="AD9" s="17">
        <v>0.08194444444444444</v>
      </c>
      <c r="AE9" s="22">
        <f t="shared" si="0"/>
        <v>0.001736111111111105</v>
      </c>
      <c r="AF9" s="26">
        <f t="shared" si="1"/>
        <v>0.00016203703703703703</v>
      </c>
      <c r="AG9" s="22">
        <f t="shared" si="2"/>
        <v>0.0018981481481481419</v>
      </c>
      <c r="AH9" s="91">
        <f>SUM(AG9:AG10)</f>
        <v>0.004398148148148132</v>
      </c>
      <c r="AI9" s="78">
        <f>RANK(AH9,$AH$3:$AH$40,1)</f>
        <v>7</v>
      </c>
    </row>
    <row r="10" spans="1:35" ht="13.5" thickBot="1">
      <c r="A10" s="86"/>
      <c r="B10" s="7" t="s">
        <v>44</v>
      </c>
      <c r="C10" s="88"/>
      <c r="D10" s="11">
        <v>2</v>
      </c>
      <c r="E10" s="15">
        <v>0.10729166666666667</v>
      </c>
      <c r="F10" s="29">
        <v>2</v>
      </c>
      <c r="G10" s="32"/>
      <c r="H10" s="29"/>
      <c r="I10" s="32"/>
      <c r="J10" s="29"/>
      <c r="K10" s="32"/>
      <c r="L10" s="29"/>
      <c r="M10" s="32"/>
      <c r="N10" s="29"/>
      <c r="O10" s="32"/>
      <c r="P10" s="29"/>
      <c r="Q10" s="32"/>
      <c r="R10" s="29">
        <v>2</v>
      </c>
      <c r="S10" s="32"/>
      <c r="T10" s="29">
        <v>2</v>
      </c>
      <c r="U10" s="32">
        <v>2</v>
      </c>
      <c r="V10" s="29">
        <v>50</v>
      </c>
      <c r="W10" s="32"/>
      <c r="X10" s="29"/>
      <c r="Y10" s="32"/>
      <c r="Z10" s="29"/>
      <c r="AA10" s="32"/>
      <c r="AB10" s="29"/>
      <c r="AC10" s="32"/>
      <c r="AD10" s="18">
        <v>0.10912037037037037</v>
      </c>
      <c r="AE10" s="23">
        <f t="shared" si="0"/>
        <v>0.0018287037037036935</v>
      </c>
      <c r="AF10" s="27">
        <f t="shared" si="1"/>
        <v>0.0006712962962962962</v>
      </c>
      <c r="AG10" s="23">
        <f t="shared" si="2"/>
        <v>0.0024999999999999896</v>
      </c>
      <c r="AH10" s="92"/>
      <c r="AI10" s="84"/>
    </row>
    <row r="11" spans="1:35" ht="12.75">
      <c r="A11" s="85">
        <v>1</v>
      </c>
      <c r="B11" s="6" t="s">
        <v>246</v>
      </c>
      <c r="C11" s="87" t="s">
        <v>13</v>
      </c>
      <c r="D11" s="10">
        <v>1</v>
      </c>
      <c r="E11" s="14">
        <v>0.08854166666666667</v>
      </c>
      <c r="F11" s="28"/>
      <c r="G11" s="31"/>
      <c r="H11" s="28">
        <v>2</v>
      </c>
      <c r="I11" s="31"/>
      <c r="J11" s="28"/>
      <c r="K11" s="31"/>
      <c r="L11" s="28"/>
      <c r="M11" s="31"/>
      <c r="N11" s="28"/>
      <c r="O11" s="31"/>
      <c r="P11" s="28"/>
      <c r="Q11" s="31"/>
      <c r="R11" s="28"/>
      <c r="S11" s="31">
        <v>2</v>
      </c>
      <c r="T11" s="28"/>
      <c r="U11" s="31"/>
      <c r="V11" s="28">
        <v>2</v>
      </c>
      <c r="W11" s="31"/>
      <c r="X11" s="28"/>
      <c r="Y11" s="31"/>
      <c r="Z11" s="28"/>
      <c r="AA11" s="31"/>
      <c r="AB11" s="28"/>
      <c r="AC11" s="31"/>
      <c r="AD11" s="17">
        <v>0.09018518518518519</v>
      </c>
      <c r="AE11" s="22">
        <f t="shared" si="0"/>
        <v>0.0016435185185185164</v>
      </c>
      <c r="AF11" s="26">
        <f t="shared" si="1"/>
        <v>6.944444444444444E-05</v>
      </c>
      <c r="AG11" s="22">
        <f t="shared" si="2"/>
        <v>0.0017129629629629608</v>
      </c>
      <c r="AH11" s="91">
        <f>SUM(AG11:AG12)</f>
        <v>0.003761574074074078</v>
      </c>
      <c r="AI11" s="78">
        <f>RANK(AH11,$AH$3:$AH$40,1)</f>
        <v>4</v>
      </c>
    </row>
    <row r="12" spans="1:35" ht="13.5" thickBot="1">
      <c r="A12" s="86"/>
      <c r="B12" s="7" t="s">
        <v>78</v>
      </c>
      <c r="C12" s="88"/>
      <c r="D12" s="11">
        <v>2</v>
      </c>
      <c r="E12" s="15">
        <v>0.11909722222222223</v>
      </c>
      <c r="F12" s="29">
        <v>2</v>
      </c>
      <c r="G12" s="32"/>
      <c r="H12" s="29"/>
      <c r="I12" s="32"/>
      <c r="J12" s="29"/>
      <c r="K12" s="32">
        <v>2</v>
      </c>
      <c r="L12" s="29"/>
      <c r="M12" s="32"/>
      <c r="N12" s="29"/>
      <c r="O12" s="32"/>
      <c r="P12" s="29"/>
      <c r="Q12" s="32"/>
      <c r="R12" s="29">
        <v>2</v>
      </c>
      <c r="S12" s="32"/>
      <c r="T12" s="29">
        <v>2</v>
      </c>
      <c r="U12" s="32"/>
      <c r="V12" s="29"/>
      <c r="W12" s="32">
        <v>2</v>
      </c>
      <c r="X12" s="29"/>
      <c r="Y12" s="32"/>
      <c r="Z12" s="29"/>
      <c r="AA12" s="32"/>
      <c r="AB12" s="29"/>
      <c r="AC12" s="32"/>
      <c r="AD12" s="18">
        <v>0.1210300925925926</v>
      </c>
      <c r="AE12" s="23">
        <f t="shared" si="0"/>
        <v>0.0019328703703703765</v>
      </c>
      <c r="AF12" s="27">
        <f t="shared" si="1"/>
        <v>0.00011574074074074073</v>
      </c>
      <c r="AG12" s="23">
        <f t="shared" si="2"/>
        <v>0.0020486111111111174</v>
      </c>
      <c r="AH12" s="92"/>
      <c r="AI12" s="84"/>
    </row>
    <row r="13" spans="1:35" ht="12.75">
      <c r="A13" s="85">
        <v>435</v>
      </c>
      <c r="B13" s="6" t="s">
        <v>79</v>
      </c>
      <c r="C13" s="87" t="s">
        <v>13</v>
      </c>
      <c r="D13" s="10">
        <v>1</v>
      </c>
      <c r="E13" s="14">
        <v>0.08472222222222221</v>
      </c>
      <c r="F13" s="28"/>
      <c r="G13" s="31"/>
      <c r="H13" s="28"/>
      <c r="I13" s="31">
        <v>2</v>
      </c>
      <c r="J13" s="28"/>
      <c r="K13" s="31"/>
      <c r="L13" s="28"/>
      <c r="M13" s="31">
        <v>2</v>
      </c>
      <c r="N13" s="28"/>
      <c r="O13" s="31"/>
      <c r="P13" s="28"/>
      <c r="Q13" s="31">
        <v>2</v>
      </c>
      <c r="R13" s="28">
        <v>2</v>
      </c>
      <c r="S13" s="31"/>
      <c r="T13" s="28"/>
      <c r="U13" s="31"/>
      <c r="V13" s="28">
        <v>2</v>
      </c>
      <c r="W13" s="31">
        <v>2</v>
      </c>
      <c r="X13" s="28"/>
      <c r="Y13" s="31"/>
      <c r="Z13" s="28"/>
      <c r="AA13" s="31"/>
      <c r="AB13" s="28"/>
      <c r="AC13" s="31"/>
      <c r="AD13" s="17">
        <v>0.08686342592592593</v>
      </c>
      <c r="AE13" s="22">
        <f t="shared" si="0"/>
        <v>0.0021412037037037146</v>
      </c>
      <c r="AF13" s="26">
        <f t="shared" si="1"/>
        <v>0.0001388888888888889</v>
      </c>
      <c r="AG13" s="22">
        <f t="shared" si="2"/>
        <v>0.0022800925925926035</v>
      </c>
      <c r="AH13" s="91">
        <f>SUM(AG13:AG14)</f>
        <v>0.005057870370370402</v>
      </c>
      <c r="AI13" s="78">
        <f>RANK(AH13,$AH$3:$AH$40,1)</f>
        <v>10</v>
      </c>
    </row>
    <row r="14" spans="1:35" ht="13.5" thickBot="1">
      <c r="A14" s="86"/>
      <c r="B14" s="7" t="s">
        <v>80</v>
      </c>
      <c r="C14" s="88"/>
      <c r="D14" s="11">
        <v>2</v>
      </c>
      <c r="E14" s="15">
        <v>0.1267361111111111</v>
      </c>
      <c r="F14" s="29">
        <v>50</v>
      </c>
      <c r="G14" s="32"/>
      <c r="H14" s="29"/>
      <c r="I14" s="32">
        <v>2</v>
      </c>
      <c r="J14" s="29"/>
      <c r="K14" s="32"/>
      <c r="L14" s="29"/>
      <c r="M14" s="32"/>
      <c r="N14" s="29"/>
      <c r="O14" s="32"/>
      <c r="P14" s="29"/>
      <c r="Q14" s="32">
        <v>2</v>
      </c>
      <c r="R14" s="29">
        <v>2</v>
      </c>
      <c r="S14" s="32"/>
      <c r="T14" s="29">
        <v>2</v>
      </c>
      <c r="U14" s="32"/>
      <c r="V14" s="29">
        <v>2</v>
      </c>
      <c r="W14" s="32"/>
      <c r="X14" s="29"/>
      <c r="Y14" s="32"/>
      <c r="Z14" s="29"/>
      <c r="AA14" s="32"/>
      <c r="AB14" s="29"/>
      <c r="AC14" s="32"/>
      <c r="AD14" s="18">
        <v>0.12881944444444446</v>
      </c>
      <c r="AE14" s="23">
        <f t="shared" si="0"/>
        <v>0.0020833333333333537</v>
      </c>
      <c r="AF14" s="27">
        <f t="shared" si="1"/>
        <v>0.0006944444444444445</v>
      </c>
      <c r="AG14" s="23">
        <f t="shared" si="2"/>
        <v>0.0027777777777777983</v>
      </c>
      <c r="AH14" s="92"/>
      <c r="AI14" s="84"/>
    </row>
    <row r="15" spans="1:35" ht="15.75" customHeight="1" thickBot="1">
      <c r="A15" s="74">
        <v>6</v>
      </c>
      <c r="B15" s="60" t="s">
        <v>101</v>
      </c>
      <c r="C15" s="87" t="s">
        <v>13</v>
      </c>
      <c r="D15" s="10">
        <v>1</v>
      </c>
      <c r="E15" s="14">
        <v>0.08125</v>
      </c>
      <c r="F15" s="28"/>
      <c r="G15" s="31"/>
      <c r="H15" s="28">
        <v>2</v>
      </c>
      <c r="I15" s="31"/>
      <c r="J15" s="28">
        <v>2</v>
      </c>
      <c r="K15" s="31">
        <v>2</v>
      </c>
      <c r="L15" s="28"/>
      <c r="M15" s="31"/>
      <c r="N15" s="28"/>
      <c r="O15" s="31"/>
      <c r="P15" s="28"/>
      <c r="Q15" s="31"/>
      <c r="R15" s="28"/>
      <c r="S15" s="31">
        <v>2</v>
      </c>
      <c r="T15" s="28"/>
      <c r="U15" s="31"/>
      <c r="V15" s="28">
        <v>2</v>
      </c>
      <c r="W15" s="31"/>
      <c r="X15" s="28"/>
      <c r="Y15" s="31"/>
      <c r="Z15" s="28"/>
      <c r="AA15" s="31"/>
      <c r="AB15" s="28"/>
      <c r="AC15" s="31"/>
      <c r="AD15" s="18">
        <v>0.08304398148148148</v>
      </c>
      <c r="AE15" s="22">
        <f t="shared" si="0"/>
        <v>0.0017939814814814797</v>
      </c>
      <c r="AF15" s="26">
        <f t="shared" si="1"/>
        <v>0.00011574074074074073</v>
      </c>
      <c r="AG15" s="22">
        <f t="shared" si="2"/>
        <v>0.0019097222222222204</v>
      </c>
      <c r="AH15" s="91">
        <f>SUM(AG15:AG16)</f>
        <v>0.00434027777777778</v>
      </c>
      <c r="AI15" s="78">
        <f>RANK(AH15,$AH$3:$AH$40,1)</f>
        <v>6</v>
      </c>
    </row>
    <row r="16" spans="1:35" ht="13.5" thickBot="1">
      <c r="A16" s="75"/>
      <c r="B16" s="61" t="s">
        <v>102</v>
      </c>
      <c r="C16" s="88"/>
      <c r="D16" s="11">
        <v>2</v>
      </c>
      <c r="E16" s="15">
        <v>0.11006944444444444</v>
      </c>
      <c r="F16" s="29"/>
      <c r="G16" s="32"/>
      <c r="H16" s="29"/>
      <c r="I16" s="32"/>
      <c r="J16" s="29"/>
      <c r="K16" s="32"/>
      <c r="L16" s="29"/>
      <c r="M16" s="32"/>
      <c r="N16" s="29"/>
      <c r="O16" s="32"/>
      <c r="P16" s="29"/>
      <c r="Q16" s="32">
        <v>2</v>
      </c>
      <c r="R16" s="29"/>
      <c r="S16" s="32"/>
      <c r="T16" s="29"/>
      <c r="U16" s="32"/>
      <c r="V16" s="29">
        <v>50</v>
      </c>
      <c r="W16" s="32"/>
      <c r="X16" s="29"/>
      <c r="Y16" s="32"/>
      <c r="Z16" s="29"/>
      <c r="AA16" s="32"/>
      <c r="AB16" s="29"/>
      <c r="AC16" s="32"/>
      <c r="AD16" s="18">
        <v>0.11189814814814815</v>
      </c>
      <c r="AE16" s="23">
        <f t="shared" si="0"/>
        <v>0.0018287037037037074</v>
      </c>
      <c r="AF16" s="27">
        <f t="shared" si="1"/>
        <v>0.0006018518518518519</v>
      </c>
      <c r="AG16" s="23">
        <f t="shared" si="2"/>
        <v>0.002430555555555559</v>
      </c>
      <c r="AH16" s="92"/>
      <c r="AI16" s="84"/>
    </row>
    <row r="17" spans="1:35" ht="13.5" thickBot="1">
      <c r="A17" s="85">
        <v>460</v>
      </c>
      <c r="B17" s="6" t="s">
        <v>81</v>
      </c>
      <c r="C17" s="87" t="s">
        <v>13</v>
      </c>
      <c r="D17" s="10">
        <v>1</v>
      </c>
      <c r="E17" s="14">
        <v>0.0920138888888889</v>
      </c>
      <c r="F17" s="28"/>
      <c r="G17" s="31"/>
      <c r="H17" s="28"/>
      <c r="I17" s="31"/>
      <c r="J17" s="28"/>
      <c r="K17" s="31"/>
      <c r="L17" s="28"/>
      <c r="M17" s="31"/>
      <c r="N17" s="28">
        <v>2</v>
      </c>
      <c r="O17" s="31"/>
      <c r="P17" s="28"/>
      <c r="Q17" s="31"/>
      <c r="R17" s="28"/>
      <c r="S17" s="31"/>
      <c r="T17" s="28"/>
      <c r="U17" s="29">
        <v>50</v>
      </c>
      <c r="V17" s="28">
        <v>2</v>
      </c>
      <c r="W17" s="31"/>
      <c r="X17" s="28"/>
      <c r="Y17" s="31"/>
      <c r="Z17" s="28"/>
      <c r="AA17" s="31"/>
      <c r="AB17" s="28"/>
      <c r="AC17" s="31"/>
      <c r="AD17" s="17">
        <v>0.0943287037037037</v>
      </c>
      <c r="AE17" s="22">
        <f t="shared" si="0"/>
        <v>0.0023148148148148112</v>
      </c>
      <c r="AF17" s="26">
        <f t="shared" si="1"/>
        <v>0.000625</v>
      </c>
      <c r="AG17" s="22">
        <f t="shared" si="2"/>
        <v>0.0029398148148148113</v>
      </c>
      <c r="AH17" s="91">
        <f>SUM(AG17:AG18)</f>
        <v>0.005150462962962973</v>
      </c>
      <c r="AI17" s="78">
        <f>RANK(AH17,$AH$3:$AH$40,1)</f>
        <v>11</v>
      </c>
    </row>
    <row r="18" spans="1:35" ht="13.5" thickBot="1">
      <c r="A18" s="86"/>
      <c r="B18" s="7" t="s">
        <v>82</v>
      </c>
      <c r="C18" s="88"/>
      <c r="D18" s="11">
        <v>2</v>
      </c>
      <c r="E18" s="15">
        <v>0.13229166666666667</v>
      </c>
      <c r="F18" s="29"/>
      <c r="G18" s="32"/>
      <c r="H18" s="29"/>
      <c r="I18" s="32"/>
      <c r="J18" s="29"/>
      <c r="K18" s="32"/>
      <c r="L18" s="29">
        <v>2</v>
      </c>
      <c r="M18" s="32"/>
      <c r="N18" s="29"/>
      <c r="O18" s="32"/>
      <c r="P18" s="29"/>
      <c r="Q18" s="32">
        <v>2</v>
      </c>
      <c r="R18" s="29"/>
      <c r="S18" s="32"/>
      <c r="T18" s="29"/>
      <c r="U18" s="32">
        <v>2</v>
      </c>
      <c r="V18" s="29">
        <v>2</v>
      </c>
      <c r="W18" s="32">
        <v>2</v>
      </c>
      <c r="X18" s="29"/>
      <c r="Y18" s="32"/>
      <c r="Z18" s="29"/>
      <c r="AA18" s="32"/>
      <c r="AB18" s="29"/>
      <c r="AC18" s="32"/>
      <c r="AD18" s="18">
        <v>0.1343865740740741</v>
      </c>
      <c r="AE18" s="23">
        <f t="shared" si="0"/>
        <v>0.0020949074074074203</v>
      </c>
      <c r="AF18" s="27">
        <f t="shared" si="1"/>
        <v>0.00011574074074074073</v>
      </c>
      <c r="AG18" s="23">
        <f t="shared" si="2"/>
        <v>0.0022106481481481612</v>
      </c>
      <c r="AH18" s="92"/>
      <c r="AI18" s="84"/>
    </row>
    <row r="19" spans="1:35" ht="13.5" thickBot="1">
      <c r="A19" s="85">
        <v>462</v>
      </c>
      <c r="B19" s="6" t="s">
        <v>244</v>
      </c>
      <c r="C19" s="87" t="s">
        <v>13</v>
      </c>
      <c r="D19" s="10">
        <v>1</v>
      </c>
      <c r="E19" s="14">
        <v>0.09930555555555555</v>
      </c>
      <c r="F19" s="28">
        <v>50</v>
      </c>
      <c r="G19" s="31">
        <v>2</v>
      </c>
      <c r="H19" s="28">
        <v>2</v>
      </c>
      <c r="I19" s="31"/>
      <c r="J19" s="28"/>
      <c r="K19" s="31"/>
      <c r="L19" s="28"/>
      <c r="M19" s="31"/>
      <c r="N19" s="28">
        <v>2</v>
      </c>
      <c r="O19" s="31"/>
      <c r="P19" s="28">
        <v>2</v>
      </c>
      <c r="Q19" s="31">
        <v>2</v>
      </c>
      <c r="R19" s="28">
        <v>2</v>
      </c>
      <c r="S19" s="31">
        <v>2</v>
      </c>
      <c r="T19" s="28"/>
      <c r="U19" s="31"/>
      <c r="V19" s="29">
        <v>50</v>
      </c>
      <c r="W19" s="29">
        <v>50</v>
      </c>
      <c r="X19" s="28"/>
      <c r="Y19" s="31"/>
      <c r="Z19" s="28"/>
      <c r="AA19" s="31"/>
      <c r="AB19" s="28"/>
      <c r="AC19" s="31"/>
      <c r="AD19" s="17">
        <v>0.10207175925925926</v>
      </c>
      <c r="AE19" s="22">
        <f t="shared" si="0"/>
        <v>0.002766203703703715</v>
      </c>
      <c r="AF19" s="26">
        <f t="shared" si="1"/>
        <v>0.0018981481481481482</v>
      </c>
      <c r="AG19" s="22">
        <f t="shared" si="2"/>
        <v>0.004664351851851863</v>
      </c>
      <c r="AH19" s="91">
        <f>SUM(AG19:AG20)</f>
        <v>0.007511574074074094</v>
      </c>
      <c r="AI19" s="78">
        <f>RANK(AH19,$AH$3:$AH$40,1)</f>
        <v>19</v>
      </c>
    </row>
    <row r="20" spans="1:35" ht="13.5" thickBot="1">
      <c r="A20" s="86"/>
      <c r="B20" s="7" t="s">
        <v>83</v>
      </c>
      <c r="C20" s="88"/>
      <c r="D20" s="11">
        <v>2</v>
      </c>
      <c r="E20" s="15">
        <v>0.13819444444444443</v>
      </c>
      <c r="F20" s="29"/>
      <c r="G20" s="32"/>
      <c r="H20" s="29"/>
      <c r="I20" s="32"/>
      <c r="J20" s="29">
        <v>2</v>
      </c>
      <c r="K20" s="32">
        <v>2</v>
      </c>
      <c r="L20" s="29"/>
      <c r="M20" s="32"/>
      <c r="N20" s="29"/>
      <c r="O20" s="32"/>
      <c r="P20" s="29">
        <v>2</v>
      </c>
      <c r="Q20" s="32">
        <v>2</v>
      </c>
      <c r="R20" s="29"/>
      <c r="S20" s="32"/>
      <c r="T20" s="29">
        <v>2</v>
      </c>
      <c r="U20" s="32">
        <v>2</v>
      </c>
      <c r="V20" s="29">
        <v>2</v>
      </c>
      <c r="W20" s="32">
        <v>2</v>
      </c>
      <c r="X20" s="29"/>
      <c r="Y20" s="32"/>
      <c r="Z20" s="29"/>
      <c r="AA20" s="32"/>
      <c r="AB20" s="29"/>
      <c r="AC20" s="32"/>
      <c r="AD20" s="18">
        <v>0.14085648148148147</v>
      </c>
      <c r="AE20" s="23">
        <f t="shared" si="0"/>
        <v>0.002662037037037046</v>
      </c>
      <c r="AF20" s="27">
        <f t="shared" si="1"/>
        <v>0.00018518518518518518</v>
      </c>
      <c r="AG20" s="23">
        <f t="shared" si="2"/>
        <v>0.0028472222222222314</v>
      </c>
      <c r="AH20" s="92"/>
      <c r="AI20" s="84"/>
    </row>
    <row r="21" spans="1:35" ht="13.5" thickBot="1">
      <c r="A21" s="85">
        <v>440</v>
      </c>
      <c r="B21" s="6" t="s">
        <v>84</v>
      </c>
      <c r="C21" s="87" t="s">
        <v>13</v>
      </c>
      <c r="D21" s="10">
        <v>1</v>
      </c>
      <c r="E21" s="14">
        <v>0.10659722222222223</v>
      </c>
      <c r="F21" s="28">
        <v>50</v>
      </c>
      <c r="G21" s="31"/>
      <c r="H21" s="28"/>
      <c r="I21" s="31"/>
      <c r="J21" s="28"/>
      <c r="K21" s="31">
        <v>2</v>
      </c>
      <c r="L21" s="28"/>
      <c r="M21" s="31">
        <v>2</v>
      </c>
      <c r="N21" s="28"/>
      <c r="O21" s="31"/>
      <c r="P21" s="28"/>
      <c r="Q21" s="31">
        <v>2</v>
      </c>
      <c r="R21" s="28"/>
      <c r="S21" s="31"/>
      <c r="T21" s="29">
        <v>50</v>
      </c>
      <c r="U21" s="31">
        <v>2</v>
      </c>
      <c r="V21" s="28"/>
      <c r="W21" s="31"/>
      <c r="X21" s="28"/>
      <c r="Y21" s="31"/>
      <c r="Z21" s="28"/>
      <c r="AA21" s="31"/>
      <c r="AB21" s="28"/>
      <c r="AC21" s="31"/>
      <c r="AD21" s="17">
        <v>0.10893518518518519</v>
      </c>
      <c r="AE21" s="22">
        <f t="shared" si="0"/>
        <v>0.0023379629629629584</v>
      </c>
      <c r="AF21" s="26">
        <f t="shared" si="1"/>
        <v>0.00125</v>
      </c>
      <c r="AG21" s="22">
        <f t="shared" si="2"/>
        <v>0.0035879629629629586</v>
      </c>
      <c r="AH21" s="91">
        <f>SUM(AG21:AG22)</f>
        <v>0.006655092592592584</v>
      </c>
      <c r="AI21" s="78">
        <f>RANK(AH21,$AH$3:$AH$40,1)</f>
        <v>16</v>
      </c>
    </row>
    <row r="22" spans="1:35" ht="13.5" thickBot="1">
      <c r="A22" s="86"/>
      <c r="B22" s="7" t="s">
        <v>85</v>
      </c>
      <c r="C22" s="88"/>
      <c r="D22" s="11">
        <v>2</v>
      </c>
      <c r="E22" s="15">
        <v>0.140625</v>
      </c>
      <c r="F22" s="29">
        <v>2</v>
      </c>
      <c r="G22" s="32"/>
      <c r="H22" s="29">
        <v>2</v>
      </c>
      <c r="I22" s="32"/>
      <c r="J22" s="29">
        <v>2</v>
      </c>
      <c r="K22" s="32">
        <v>2</v>
      </c>
      <c r="L22" s="29">
        <v>2</v>
      </c>
      <c r="M22" s="32">
        <v>2</v>
      </c>
      <c r="N22" s="29"/>
      <c r="O22" s="32"/>
      <c r="P22" s="29"/>
      <c r="Q22" s="32">
        <v>2</v>
      </c>
      <c r="R22" s="29">
        <v>2</v>
      </c>
      <c r="S22" s="32"/>
      <c r="T22" s="29"/>
      <c r="U22" s="32">
        <v>2</v>
      </c>
      <c r="V22" s="29">
        <v>2</v>
      </c>
      <c r="W22" s="32">
        <v>2</v>
      </c>
      <c r="X22" s="29"/>
      <c r="Y22" s="32"/>
      <c r="Z22" s="29"/>
      <c r="AA22" s="32"/>
      <c r="AB22" s="29"/>
      <c r="AC22" s="32"/>
      <c r="AD22" s="18">
        <v>0.1434375</v>
      </c>
      <c r="AE22" s="23">
        <f t="shared" si="0"/>
        <v>0.0028124999999999956</v>
      </c>
      <c r="AF22" s="27">
        <f t="shared" si="1"/>
        <v>0.0002546296296296296</v>
      </c>
      <c r="AG22" s="23">
        <f t="shared" si="2"/>
        <v>0.0030671296296296254</v>
      </c>
      <c r="AH22" s="92"/>
      <c r="AI22" s="84"/>
    </row>
    <row r="23" spans="1:35" ht="13.5" thickBot="1">
      <c r="A23" s="85">
        <v>448</v>
      </c>
      <c r="B23" s="6" t="s">
        <v>86</v>
      </c>
      <c r="C23" s="87" t="s">
        <v>13</v>
      </c>
      <c r="D23" s="10">
        <v>1</v>
      </c>
      <c r="E23" s="14">
        <v>0.08576388888888888</v>
      </c>
      <c r="F23" s="28">
        <v>2</v>
      </c>
      <c r="G23" s="31"/>
      <c r="H23" s="29">
        <v>50</v>
      </c>
      <c r="I23" s="29">
        <v>50</v>
      </c>
      <c r="J23" s="28"/>
      <c r="K23" s="31">
        <v>2</v>
      </c>
      <c r="L23" s="28"/>
      <c r="M23" s="31"/>
      <c r="N23" s="28"/>
      <c r="O23" s="31">
        <v>2</v>
      </c>
      <c r="P23" s="28"/>
      <c r="Q23" s="31"/>
      <c r="R23" s="28">
        <v>2</v>
      </c>
      <c r="S23" s="31"/>
      <c r="T23" s="29">
        <v>50</v>
      </c>
      <c r="U23" s="31">
        <v>2</v>
      </c>
      <c r="V23" s="28">
        <v>2</v>
      </c>
      <c r="W23" s="31">
        <v>2</v>
      </c>
      <c r="X23" s="28"/>
      <c r="Y23" s="31"/>
      <c r="Z23" s="28"/>
      <c r="AA23" s="31"/>
      <c r="AB23" s="28"/>
      <c r="AC23" s="31"/>
      <c r="AD23" s="17">
        <v>0.08822916666666668</v>
      </c>
      <c r="AE23" s="22">
        <f t="shared" si="0"/>
        <v>0.0024652777777778023</v>
      </c>
      <c r="AF23" s="26">
        <f t="shared" si="1"/>
        <v>0.0018981481481481482</v>
      </c>
      <c r="AG23" s="22">
        <f t="shared" si="2"/>
        <v>0.00436342592592595</v>
      </c>
      <c r="AH23" s="91">
        <f>SUM(AG23:AG24)</f>
        <v>0.007418981481481516</v>
      </c>
      <c r="AI23" s="78">
        <f>RANK(AH23,$AH$3:$AH$40,1)</f>
        <v>18</v>
      </c>
    </row>
    <row r="24" spans="1:35" ht="13.5" thickBot="1">
      <c r="A24" s="86"/>
      <c r="B24" s="7" t="s">
        <v>87</v>
      </c>
      <c r="C24" s="88"/>
      <c r="D24" s="11">
        <v>2</v>
      </c>
      <c r="E24" s="15">
        <v>0.10902777777777778</v>
      </c>
      <c r="F24" s="29">
        <v>2</v>
      </c>
      <c r="G24" s="32"/>
      <c r="H24" s="29"/>
      <c r="I24" s="32"/>
      <c r="J24" s="29">
        <v>2</v>
      </c>
      <c r="K24" s="32">
        <v>2</v>
      </c>
      <c r="L24" s="29">
        <v>2</v>
      </c>
      <c r="M24" s="32"/>
      <c r="N24" s="29"/>
      <c r="O24" s="32">
        <v>2</v>
      </c>
      <c r="P24" s="29"/>
      <c r="Q24" s="32"/>
      <c r="R24" s="29">
        <v>2</v>
      </c>
      <c r="S24" s="32"/>
      <c r="T24" s="29">
        <v>50</v>
      </c>
      <c r="U24" s="32">
        <v>2</v>
      </c>
      <c r="V24" s="29"/>
      <c r="W24" s="32"/>
      <c r="X24" s="29"/>
      <c r="Y24" s="32"/>
      <c r="Z24" s="29"/>
      <c r="AA24" s="32"/>
      <c r="AB24" s="29"/>
      <c r="AC24" s="32"/>
      <c r="AD24" s="18">
        <v>0.1113425925925926</v>
      </c>
      <c r="AE24" s="23">
        <f t="shared" si="0"/>
        <v>0.002314814814814825</v>
      </c>
      <c r="AF24" s="27">
        <f t="shared" si="1"/>
        <v>0.0007407407407407407</v>
      </c>
      <c r="AG24" s="23">
        <f t="shared" si="2"/>
        <v>0.0030555555555555657</v>
      </c>
      <c r="AH24" s="92"/>
      <c r="AI24" s="84"/>
    </row>
    <row r="25" spans="1:35" ht="12.75">
      <c r="A25" s="85">
        <v>50</v>
      </c>
      <c r="B25" s="6" t="s">
        <v>88</v>
      </c>
      <c r="C25" s="87" t="s">
        <v>13</v>
      </c>
      <c r="D25" s="10">
        <v>1</v>
      </c>
      <c r="E25" s="14">
        <v>0.08263888888888889</v>
      </c>
      <c r="F25" s="28">
        <v>2</v>
      </c>
      <c r="G25" s="31">
        <v>2</v>
      </c>
      <c r="H25" s="28"/>
      <c r="I25" s="31">
        <v>2</v>
      </c>
      <c r="J25" s="28"/>
      <c r="K25" s="31">
        <v>2</v>
      </c>
      <c r="L25" s="28"/>
      <c r="M25" s="31"/>
      <c r="N25" s="28"/>
      <c r="O25" s="31"/>
      <c r="P25" s="28"/>
      <c r="Q25" s="31">
        <v>50</v>
      </c>
      <c r="R25" s="28">
        <v>2</v>
      </c>
      <c r="S25" s="28">
        <v>50</v>
      </c>
      <c r="T25" s="28">
        <v>50</v>
      </c>
      <c r="U25" s="31">
        <v>2</v>
      </c>
      <c r="V25" s="28">
        <v>2</v>
      </c>
      <c r="W25" s="31">
        <v>2</v>
      </c>
      <c r="X25" s="28"/>
      <c r="Y25" s="31"/>
      <c r="Z25" s="28"/>
      <c r="AA25" s="31"/>
      <c r="AB25" s="28"/>
      <c r="AC25" s="31"/>
      <c r="AD25" s="17">
        <v>0.08474537037037037</v>
      </c>
      <c r="AE25" s="22">
        <f t="shared" si="0"/>
        <v>0.002106481481481487</v>
      </c>
      <c r="AF25" s="26">
        <f t="shared" si="1"/>
        <v>0.0019212962962962962</v>
      </c>
      <c r="AG25" s="22">
        <f t="shared" si="2"/>
        <v>0.004027777777777783</v>
      </c>
      <c r="AH25" s="91">
        <f>SUM(AG25:AG26)</f>
        <v>0.006493055555555582</v>
      </c>
      <c r="AI25" s="78">
        <f>RANK(AH25,$AH$3:$AH$40,1)</f>
        <v>15</v>
      </c>
    </row>
    <row r="26" spans="1:35" ht="13.5" thickBot="1">
      <c r="A26" s="86"/>
      <c r="B26" s="7" t="s">
        <v>89</v>
      </c>
      <c r="C26" s="88"/>
      <c r="D26" s="11">
        <v>2</v>
      </c>
      <c r="E26" s="15">
        <v>0.11076388888888888</v>
      </c>
      <c r="F26" s="29"/>
      <c r="G26" s="32"/>
      <c r="H26" s="29"/>
      <c r="I26" s="32">
        <v>2</v>
      </c>
      <c r="J26" s="29"/>
      <c r="K26" s="32">
        <v>2</v>
      </c>
      <c r="L26" s="29">
        <v>2</v>
      </c>
      <c r="M26" s="32"/>
      <c r="N26" s="29"/>
      <c r="O26" s="32"/>
      <c r="P26" s="29">
        <v>2</v>
      </c>
      <c r="Q26" s="32">
        <v>2</v>
      </c>
      <c r="R26" s="29">
        <v>2</v>
      </c>
      <c r="S26" s="32">
        <v>2</v>
      </c>
      <c r="T26" s="29">
        <v>2</v>
      </c>
      <c r="U26" s="32">
        <v>2</v>
      </c>
      <c r="V26" s="29">
        <v>2</v>
      </c>
      <c r="W26" s="32"/>
      <c r="X26" s="29"/>
      <c r="Y26" s="32"/>
      <c r="Z26" s="29"/>
      <c r="AA26" s="32"/>
      <c r="AB26" s="29"/>
      <c r="AC26" s="32"/>
      <c r="AD26" s="18">
        <v>0.1129976851851852</v>
      </c>
      <c r="AE26" s="23">
        <f t="shared" si="0"/>
        <v>0.002233796296296317</v>
      </c>
      <c r="AF26" s="27">
        <f t="shared" si="1"/>
        <v>0.00023148148148148146</v>
      </c>
      <c r="AG26" s="23">
        <f t="shared" si="2"/>
        <v>0.0024652777777777984</v>
      </c>
      <c r="AH26" s="92"/>
      <c r="AI26" s="84"/>
    </row>
    <row r="27" spans="1:35" ht="12.75">
      <c r="A27" s="85">
        <v>5</v>
      </c>
      <c r="B27" s="6" t="s">
        <v>90</v>
      </c>
      <c r="C27" s="87" t="s">
        <v>13</v>
      </c>
      <c r="D27" s="10">
        <v>1</v>
      </c>
      <c r="E27" s="14">
        <v>0.09826388888888889</v>
      </c>
      <c r="F27" s="28"/>
      <c r="G27" s="31"/>
      <c r="H27" s="28"/>
      <c r="I27" s="31"/>
      <c r="J27" s="28"/>
      <c r="K27" s="31">
        <v>2</v>
      </c>
      <c r="L27" s="28"/>
      <c r="M27" s="31"/>
      <c r="N27" s="28"/>
      <c r="O27" s="31"/>
      <c r="P27" s="28"/>
      <c r="Q27" s="31"/>
      <c r="R27" s="28"/>
      <c r="S27" s="31">
        <v>2</v>
      </c>
      <c r="T27" s="28"/>
      <c r="U27" s="31"/>
      <c r="V27" s="28"/>
      <c r="W27" s="31">
        <v>2</v>
      </c>
      <c r="X27" s="28"/>
      <c r="Y27" s="31"/>
      <c r="Z27" s="28"/>
      <c r="AA27" s="31"/>
      <c r="AB27" s="28"/>
      <c r="AC27" s="31"/>
      <c r="AD27" s="17">
        <v>0.09997685185185184</v>
      </c>
      <c r="AE27" s="22">
        <f t="shared" si="0"/>
        <v>0.0017129629629629578</v>
      </c>
      <c r="AF27" s="26">
        <f t="shared" si="1"/>
        <v>6.944444444444444E-05</v>
      </c>
      <c r="AG27" s="22">
        <f t="shared" si="2"/>
        <v>0.0017824074074074023</v>
      </c>
      <c r="AH27" s="91">
        <f>SUM(AG27:AG28)</f>
        <v>0.003449074074074069</v>
      </c>
      <c r="AI27" s="78">
        <f>RANK(AH27,$AH$3:$AH$40,1)</f>
        <v>2</v>
      </c>
    </row>
    <row r="28" spans="1:35" ht="13.5" thickBot="1">
      <c r="A28" s="86"/>
      <c r="B28" s="7" t="s">
        <v>91</v>
      </c>
      <c r="C28" s="88"/>
      <c r="D28" s="11">
        <v>2</v>
      </c>
      <c r="E28" s="15">
        <v>0.12152777777777778</v>
      </c>
      <c r="F28" s="29"/>
      <c r="G28" s="32"/>
      <c r="H28" s="29"/>
      <c r="I28" s="32"/>
      <c r="J28" s="29"/>
      <c r="K28" s="32"/>
      <c r="L28" s="29"/>
      <c r="M28" s="32">
        <v>2</v>
      </c>
      <c r="N28" s="29"/>
      <c r="O28" s="32"/>
      <c r="P28" s="29"/>
      <c r="Q28" s="32"/>
      <c r="R28" s="29"/>
      <c r="S28" s="32"/>
      <c r="T28" s="29">
        <v>2</v>
      </c>
      <c r="U28" s="32"/>
      <c r="V28" s="29"/>
      <c r="W28" s="32">
        <v>2</v>
      </c>
      <c r="X28" s="29"/>
      <c r="Y28" s="32"/>
      <c r="Z28" s="29"/>
      <c r="AA28" s="32"/>
      <c r="AB28" s="29"/>
      <c r="AC28" s="32"/>
      <c r="AD28" s="18">
        <v>0.123125</v>
      </c>
      <c r="AE28" s="23">
        <f t="shared" si="0"/>
        <v>0.001597222222222222</v>
      </c>
      <c r="AF28" s="27">
        <f t="shared" si="1"/>
        <v>6.944444444444444E-05</v>
      </c>
      <c r="AG28" s="23">
        <f t="shared" si="2"/>
        <v>0.0016666666666666666</v>
      </c>
      <c r="AH28" s="92"/>
      <c r="AI28" s="84"/>
    </row>
    <row r="29" spans="1:35" ht="13.5" thickBot="1">
      <c r="A29" s="85">
        <v>87</v>
      </c>
      <c r="B29" s="6" t="s">
        <v>92</v>
      </c>
      <c r="C29" s="87" t="s">
        <v>13</v>
      </c>
      <c r="D29" s="10">
        <v>1</v>
      </c>
      <c r="E29" s="14">
        <v>0.08368055555555555</v>
      </c>
      <c r="F29" s="28"/>
      <c r="G29" s="31">
        <v>2</v>
      </c>
      <c r="H29" s="28"/>
      <c r="I29" s="31"/>
      <c r="J29" s="28"/>
      <c r="K29" s="31"/>
      <c r="L29" s="28"/>
      <c r="M29" s="31"/>
      <c r="N29" s="28"/>
      <c r="O29" s="31"/>
      <c r="P29" s="28"/>
      <c r="Q29" s="31"/>
      <c r="R29" s="28">
        <v>2</v>
      </c>
      <c r="S29" s="31"/>
      <c r="T29" s="29">
        <v>50</v>
      </c>
      <c r="U29" s="31"/>
      <c r="V29" s="28">
        <v>2</v>
      </c>
      <c r="W29" s="31">
        <v>2</v>
      </c>
      <c r="X29" s="28"/>
      <c r="Y29" s="31"/>
      <c r="Z29" s="28"/>
      <c r="AA29" s="31"/>
      <c r="AB29" s="28"/>
      <c r="AC29" s="31"/>
      <c r="AD29" s="17">
        <v>0.08569444444444445</v>
      </c>
      <c r="AE29" s="22">
        <f t="shared" si="0"/>
        <v>0.0020138888888888984</v>
      </c>
      <c r="AF29" s="26">
        <f t="shared" si="1"/>
        <v>0.0006712962962962962</v>
      </c>
      <c r="AG29" s="22">
        <f t="shared" si="2"/>
        <v>0.0026851851851851945</v>
      </c>
      <c r="AH29" s="91">
        <f>SUM(AG29:AG30)</f>
        <v>0.0056828703703703815</v>
      </c>
      <c r="AI29" s="78">
        <f>RANK(AH29,$AH$3:$AH$40,1)</f>
        <v>12</v>
      </c>
    </row>
    <row r="30" spans="1:35" ht="13.5" thickBot="1">
      <c r="A30" s="86"/>
      <c r="B30" s="7" t="s">
        <v>93</v>
      </c>
      <c r="C30" s="88"/>
      <c r="D30" s="11">
        <v>2</v>
      </c>
      <c r="E30" s="15">
        <v>0.10798611111111112</v>
      </c>
      <c r="F30" s="29"/>
      <c r="G30" s="32"/>
      <c r="H30" s="29">
        <v>2</v>
      </c>
      <c r="I30" s="32"/>
      <c r="J30" s="29"/>
      <c r="K30" s="32"/>
      <c r="L30" s="29"/>
      <c r="M30" s="32"/>
      <c r="N30" s="29"/>
      <c r="O30" s="32"/>
      <c r="P30" s="29"/>
      <c r="Q30" s="32"/>
      <c r="R30" s="29">
        <v>50</v>
      </c>
      <c r="S30" s="32"/>
      <c r="T30" s="29">
        <v>2</v>
      </c>
      <c r="U30" s="32"/>
      <c r="V30" s="29">
        <v>2</v>
      </c>
      <c r="W30" s="32"/>
      <c r="X30" s="29"/>
      <c r="Y30" s="32"/>
      <c r="Z30" s="29"/>
      <c r="AA30" s="32"/>
      <c r="AB30" s="29"/>
      <c r="AC30" s="32"/>
      <c r="AD30" s="18">
        <v>0.11033564814814815</v>
      </c>
      <c r="AE30" s="23">
        <f t="shared" si="0"/>
        <v>0.002349537037037039</v>
      </c>
      <c r="AF30" s="27">
        <f t="shared" si="1"/>
        <v>0.0006481481481481481</v>
      </c>
      <c r="AG30" s="23">
        <f t="shared" si="2"/>
        <v>0.002997685185185187</v>
      </c>
      <c r="AH30" s="92"/>
      <c r="AI30" s="84"/>
    </row>
    <row r="31" spans="1:35" ht="12.75">
      <c r="A31" s="85">
        <v>42</v>
      </c>
      <c r="B31" s="6" t="s">
        <v>94</v>
      </c>
      <c r="C31" s="87" t="s">
        <v>13</v>
      </c>
      <c r="D31" s="10">
        <v>1</v>
      </c>
      <c r="E31" s="14">
        <v>0.11284722222222222</v>
      </c>
      <c r="F31" s="28">
        <v>2</v>
      </c>
      <c r="G31" s="31"/>
      <c r="H31" s="28"/>
      <c r="I31" s="31"/>
      <c r="J31" s="28"/>
      <c r="K31" s="31"/>
      <c r="L31" s="28"/>
      <c r="M31" s="31"/>
      <c r="N31" s="28"/>
      <c r="O31" s="31">
        <v>2</v>
      </c>
      <c r="P31" s="28"/>
      <c r="Q31" s="31"/>
      <c r="R31" s="28">
        <v>50</v>
      </c>
      <c r="S31" s="31">
        <v>2</v>
      </c>
      <c r="T31" s="28"/>
      <c r="U31" s="31"/>
      <c r="V31" s="28">
        <v>50</v>
      </c>
      <c r="W31" s="31"/>
      <c r="X31" s="28"/>
      <c r="Y31" s="31"/>
      <c r="Z31" s="28"/>
      <c r="AA31" s="31"/>
      <c r="AB31" s="28"/>
      <c r="AC31" s="31"/>
      <c r="AD31" s="17">
        <v>0.11560185185185186</v>
      </c>
      <c r="AE31" s="22">
        <f t="shared" si="0"/>
        <v>0.0027546296296296346</v>
      </c>
      <c r="AF31" s="26">
        <f t="shared" si="1"/>
        <v>0.0012268518518518518</v>
      </c>
      <c r="AG31" s="22">
        <f t="shared" si="2"/>
        <v>0.003981481481481487</v>
      </c>
      <c r="AH31" s="91">
        <f>SUM(AG31:AG32)</f>
        <v>0.007384259259259296</v>
      </c>
      <c r="AI31" s="78">
        <f>RANK(AH31,$AH$3:$AH$40,1)</f>
        <v>17</v>
      </c>
    </row>
    <row r="32" spans="1:35" ht="13.5" thickBot="1">
      <c r="A32" s="86"/>
      <c r="B32" s="7" t="s">
        <v>95</v>
      </c>
      <c r="C32" s="88"/>
      <c r="D32" s="11">
        <v>2</v>
      </c>
      <c r="E32" s="15">
        <v>0.14375</v>
      </c>
      <c r="F32" s="29"/>
      <c r="G32" s="32"/>
      <c r="H32" s="29"/>
      <c r="I32" s="32"/>
      <c r="J32" s="29">
        <v>2</v>
      </c>
      <c r="K32" s="32"/>
      <c r="L32" s="29"/>
      <c r="M32" s="32">
        <v>2</v>
      </c>
      <c r="N32" s="29"/>
      <c r="O32" s="32"/>
      <c r="P32" s="29"/>
      <c r="Q32" s="32"/>
      <c r="R32" s="29">
        <v>2</v>
      </c>
      <c r="S32" s="32">
        <v>2</v>
      </c>
      <c r="T32" s="29">
        <v>50</v>
      </c>
      <c r="U32" s="32"/>
      <c r="V32" s="29"/>
      <c r="W32" s="32">
        <v>50</v>
      </c>
      <c r="X32" s="29"/>
      <c r="Y32" s="32"/>
      <c r="Z32" s="29"/>
      <c r="AA32" s="32"/>
      <c r="AB32" s="29"/>
      <c r="AC32" s="32"/>
      <c r="AD32" s="18">
        <v>0.1459027777777778</v>
      </c>
      <c r="AE32" s="23">
        <f t="shared" si="0"/>
        <v>0.002152777777777809</v>
      </c>
      <c r="AF32" s="27">
        <f t="shared" si="1"/>
        <v>0.00125</v>
      </c>
      <c r="AG32" s="23">
        <f t="shared" si="2"/>
        <v>0.0034027777777778092</v>
      </c>
      <c r="AH32" s="92"/>
      <c r="AI32" s="84"/>
    </row>
    <row r="33" spans="1:35" ht="13.5" thickBot="1">
      <c r="A33" s="85">
        <v>96</v>
      </c>
      <c r="B33" s="6" t="s">
        <v>96</v>
      </c>
      <c r="C33" s="87" t="s">
        <v>13</v>
      </c>
      <c r="D33" s="10">
        <v>1</v>
      </c>
      <c r="E33" s="14">
        <v>0.11979166666666667</v>
      </c>
      <c r="F33" s="28"/>
      <c r="G33" s="31"/>
      <c r="H33" s="28"/>
      <c r="I33" s="31"/>
      <c r="J33" s="28"/>
      <c r="K33" s="31"/>
      <c r="L33" s="28"/>
      <c r="M33" s="31"/>
      <c r="N33" s="28"/>
      <c r="O33" s="31"/>
      <c r="P33" s="28"/>
      <c r="Q33" s="31">
        <v>2</v>
      </c>
      <c r="R33" s="28"/>
      <c r="S33" s="31"/>
      <c r="T33" s="28">
        <v>2</v>
      </c>
      <c r="U33" s="31">
        <v>2</v>
      </c>
      <c r="V33" s="29">
        <v>50</v>
      </c>
      <c r="W33" s="31"/>
      <c r="X33" s="28"/>
      <c r="Y33" s="31"/>
      <c r="Z33" s="28"/>
      <c r="AA33" s="31"/>
      <c r="AB33" s="28"/>
      <c r="AC33" s="31"/>
      <c r="AD33" s="17">
        <v>0.12230324074074074</v>
      </c>
      <c r="AE33" s="22">
        <f t="shared" si="0"/>
        <v>0.002511574074074069</v>
      </c>
      <c r="AF33" s="26">
        <f t="shared" si="1"/>
        <v>0.0006481481481481481</v>
      </c>
      <c r="AG33" s="22">
        <f t="shared" si="2"/>
        <v>0.003159722222222217</v>
      </c>
      <c r="AH33" s="91">
        <f>SUM(AG33:AG34)</f>
        <v>0.005925925925925922</v>
      </c>
      <c r="AI33" s="78">
        <f>RANK(AH33,$AH$3:$AH$40,1)</f>
        <v>14</v>
      </c>
    </row>
    <row r="34" spans="1:35" ht="13.5" thickBot="1">
      <c r="A34" s="86"/>
      <c r="B34" s="7" t="s">
        <v>97</v>
      </c>
      <c r="C34" s="88"/>
      <c r="D34" s="11">
        <v>2</v>
      </c>
      <c r="E34" s="15">
        <v>0.13090277777777778</v>
      </c>
      <c r="F34" s="29">
        <v>2</v>
      </c>
      <c r="G34" s="32"/>
      <c r="H34" s="29"/>
      <c r="I34" s="32"/>
      <c r="J34" s="29"/>
      <c r="K34" s="32"/>
      <c r="L34" s="29"/>
      <c r="M34" s="32"/>
      <c r="N34" s="29"/>
      <c r="O34" s="32"/>
      <c r="P34" s="29"/>
      <c r="Q34" s="32">
        <v>2</v>
      </c>
      <c r="R34" s="29">
        <v>2</v>
      </c>
      <c r="S34" s="32"/>
      <c r="T34" s="29"/>
      <c r="U34" s="32">
        <v>2</v>
      </c>
      <c r="V34" s="29"/>
      <c r="W34" s="32"/>
      <c r="X34" s="29"/>
      <c r="Y34" s="32"/>
      <c r="Z34" s="29"/>
      <c r="AA34" s="32"/>
      <c r="AB34" s="29"/>
      <c r="AC34" s="32"/>
      <c r="AD34" s="18">
        <v>0.1335763888888889</v>
      </c>
      <c r="AE34" s="23">
        <f t="shared" si="0"/>
        <v>0.0026736111111111127</v>
      </c>
      <c r="AF34" s="27">
        <f t="shared" si="1"/>
        <v>9.259259259259259E-05</v>
      </c>
      <c r="AG34" s="23">
        <f t="shared" si="2"/>
        <v>0.002766203703703705</v>
      </c>
      <c r="AH34" s="92"/>
      <c r="AI34" s="84"/>
    </row>
    <row r="35" spans="1:35" ht="12.75">
      <c r="A35" s="85">
        <v>37</v>
      </c>
      <c r="B35" s="6" t="s">
        <v>247</v>
      </c>
      <c r="C35" s="87" t="s">
        <v>13</v>
      </c>
      <c r="D35" s="10">
        <v>1</v>
      </c>
      <c r="E35" s="14">
        <v>0.09479166666666666</v>
      </c>
      <c r="F35" s="28">
        <v>2</v>
      </c>
      <c r="G35" s="31"/>
      <c r="H35" s="28"/>
      <c r="I35" s="31"/>
      <c r="J35" s="28"/>
      <c r="K35" s="31"/>
      <c r="L35" s="28"/>
      <c r="M35" s="31"/>
      <c r="N35" s="28"/>
      <c r="O35" s="31"/>
      <c r="P35" s="28"/>
      <c r="Q35" s="31"/>
      <c r="R35" s="28">
        <v>2</v>
      </c>
      <c r="S35" s="31"/>
      <c r="T35" s="28"/>
      <c r="U35" s="31"/>
      <c r="V35" s="28"/>
      <c r="W35" s="31"/>
      <c r="X35" s="28"/>
      <c r="Y35" s="31"/>
      <c r="Z35" s="28"/>
      <c r="AA35" s="31"/>
      <c r="AB35" s="28"/>
      <c r="AC35" s="31"/>
      <c r="AD35" s="17">
        <v>0.09651620370370372</v>
      </c>
      <c r="AE35" s="22">
        <f t="shared" si="0"/>
        <v>0.0017245370370370522</v>
      </c>
      <c r="AF35" s="26">
        <f t="shared" si="1"/>
        <v>4.6296296296296294E-05</v>
      </c>
      <c r="AG35" s="22">
        <f t="shared" si="2"/>
        <v>0.0017708333333333484</v>
      </c>
      <c r="AH35" s="91">
        <f>SUM(AG35:AG36)</f>
        <v>0.00365740740740742</v>
      </c>
      <c r="AI35" s="78">
        <f>RANK(AH35,$AH$3:$AH$40,1)</f>
        <v>3</v>
      </c>
    </row>
    <row r="36" spans="1:35" ht="13.5" thickBot="1">
      <c r="A36" s="86"/>
      <c r="B36" s="7" t="s">
        <v>98</v>
      </c>
      <c r="C36" s="88"/>
      <c r="D36" s="11">
        <v>2</v>
      </c>
      <c r="E36" s="15">
        <v>0.12743055555555555</v>
      </c>
      <c r="F36" s="29"/>
      <c r="G36" s="32"/>
      <c r="H36" s="29"/>
      <c r="I36" s="32"/>
      <c r="J36" s="29"/>
      <c r="K36" s="32"/>
      <c r="L36" s="29"/>
      <c r="M36" s="32"/>
      <c r="N36" s="29"/>
      <c r="O36" s="32"/>
      <c r="P36" s="29"/>
      <c r="Q36" s="32">
        <v>2</v>
      </c>
      <c r="R36" s="29"/>
      <c r="S36" s="32"/>
      <c r="T36" s="29"/>
      <c r="U36" s="32">
        <v>2</v>
      </c>
      <c r="V36" s="29">
        <v>2</v>
      </c>
      <c r="W36" s="32"/>
      <c r="X36" s="29"/>
      <c r="Y36" s="32"/>
      <c r="Z36" s="29"/>
      <c r="AA36" s="32"/>
      <c r="AB36" s="29"/>
      <c r="AC36" s="32"/>
      <c r="AD36" s="18">
        <v>0.12924768518518517</v>
      </c>
      <c r="AE36" s="23">
        <f t="shared" si="0"/>
        <v>0.0018171296296296269</v>
      </c>
      <c r="AF36" s="27">
        <f t="shared" si="1"/>
        <v>6.944444444444444E-05</v>
      </c>
      <c r="AG36" s="23">
        <f t="shared" si="2"/>
        <v>0.0018865740740740713</v>
      </c>
      <c r="AH36" s="92"/>
      <c r="AI36" s="84"/>
    </row>
    <row r="37" spans="1:35" ht="12.75">
      <c r="A37" s="85">
        <v>451</v>
      </c>
      <c r="B37" s="6" t="s">
        <v>99</v>
      </c>
      <c r="C37" s="87" t="s">
        <v>13</v>
      </c>
      <c r="D37" s="10">
        <v>1</v>
      </c>
      <c r="E37" s="14">
        <v>0.09027777777777778</v>
      </c>
      <c r="F37" s="28"/>
      <c r="G37" s="31"/>
      <c r="H37" s="28"/>
      <c r="I37" s="31"/>
      <c r="J37" s="28">
        <v>2</v>
      </c>
      <c r="K37" s="31"/>
      <c r="L37" s="28">
        <v>2</v>
      </c>
      <c r="M37" s="31">
        <v>2</v>
      </c>
      <c r="N37" s="28"/>
      <c r="O37" s="31"/>
      <c r="P37" s="28"/>
      <c r="Q37" s="31">
        <v>2</v>
      </c>
      <c r="R37" s="28">
        <v>2</v>
      </c>
      <c r="S37" s="31">
        <v>2</v>
      </c>
      <c r="T37" s="28"/>
      <c r="U37" s="31">
        <v>2</v>
      </c>
      <c r="V37" s="28"/>
      <c r="W37" s="31">
        <v>2</v>
      </c>
      <c r="X37" s="28"/>
      <c r="Y37" s="31"/>
      <c r="Z37" s="28"/>
      <c r="AA37" s="31"/>
      <c r="AB37" s="28"/>
      <c r="AC37" s="31"/>
      <c r="AD37" s="17">
        <v>0.09267361111111111</v>
      </c>
      <c r="AE37" s="22">
        <f t="shared" si="0"/>
        <v>0.002395833333333333</v>
      </c>
      <c r="AF37" s="26">
        <f t="shared" si="1"/>
        <v>0.00018518518518518518</v>
      </c>
      <c r="AG37" s="22">
        <f t="shared" si="2"/>
        <v>0.0025810185185185185</v>
      </c>
      <c r="AH37" s="91">
        <f>SUM(AG37:AG38)</f>
        <v>0.005740740740740741</v>
      </c>
      <c r="AI37" s="78">
        <f>RANK(AH37,$AH$3:$AH$40,1)</f>
        <v>13</v>
      </c>
    </row>
    <row r="38" spans="1:35" ht="13.5" thickBot="1">
      <c r="A38" s="86"/>
      <c r="B38" s="7" t="s">
        <v>100</v>
      </c>
      <c r="C38" s="88"/>
      <c r="D38" s="11">
        <v>2</v>
      </c>
      <c r="E38" s="15">
        <v>0.11215277777777777</v>
      </c>
      <c r="F38" s="29">
        <v>2</v>
      </c>
      <c r="G38" s="32"/>
      <c r="H38" s="29">
        <v>2</v>
      </c>
      <c r="I38" s="32">
        <v>2</v>
      </c>
      <c r="J38" s="29">
        <v>2</v>
      </c>
      <c r="K38" s="32"/>
      <c r="L38" s="29"/>
      <c r="M38" s="32">
        <v>2</v>
      </c>
      <c r="N38" s="29"/>
      <c r="O38" s="32"/>
      <c r="P38" s="29"/>
      <c r="Q38" s="32"/>
      <c r="R38" s="29">
        <v>2</v>
      </c>
      <c r="S38" s="32">
        <v>2</v>
      </c>
      <c r="T38" s="29"/>
      <c r="U38" s="32"/>
      <c r="V38" s="29">
        <v>2</v>
      </c>
      <c r="W38" s="32">
        <v>50</v>
      </c>
      <c r="X38" s="29"/>
      <c r="Y38" s="32"/>
      <c r="Z38" s="29"/>
      <c r="AA38" s="32"/>
      <c r="AB38" s="29"/>
      <c r="AC38" s="32"/>
      <c r="AD38" s="18">
        <v>0.1145486111111111</v>
      </c>
      <c r="AE38" s="23">
        <f t="shared" si="0"/>
        <v>0.002395833333333333</v>
      </c>
      <c r="AF38" s="27">
        <f t="shared" si="1"/>
        <v>0.0007638888888888889</v>
      </c>
      <c r="AG38" s="23">
        <f t="shared" si="2"/>
        <v>0.003159722222222222</v>
      </c>
      <c r="AH38" s="92"/>
      <c r="AI38" s="84"/>
    </row>
    <row r="39" spans="1:35" ht="12.75">
      <c r="A39" s="85">
        <v>8</v>
      </c>
      <c r="B39" s="6" t="s">
        <v>76</v>
      </c>
      <c r="C39" s="87" t="s">
        <v>13</v>
      </c>
      <c r="D39" s="10">
        <v>1</v>
      </c>
      <c r="E39" s="14">
        <v>0.08923611111111111</v>
      </c>
      <c r="F39" s="28"/>
      <c r="G39" s="31"/>
      <c r="H39" s="28">
        <v>2</v>
      </c>
      <c r="I39" s="31"/>
      <c r="J39" s="28"/>
      <c r="K39" s="31">
        <v>2</v>
      </c>
      <c r="L39" s="28"/>
      <c r="M39" s="31">
        <v>2</v>
      </c>
      <c r="N39" s="28"/>
      <c r="O39" s="31"/>
      <c r="P39" s="28"/>
      <c r="Q39" s="31"/>
      <c r="R39" s="28">
        <v>2</v>
      </c>
      <c r="S39" s="31"/>
      <c r="T39" s="28">
        <v>2</v>
      </c>
      <c r="U39" s="31"/>
      <c r="V39" s="28"/>
      <c r="W39" s="31">
        <v>2</v>
      </c>
      <c r="X39" s="28"/>
      <c r="Y39" s="31"/>
      <c r="Z39" s="28"/>
      <c r="AA39" s="31"/>
      <c r="AB39" s="28"/>
      <c r="AC39" s="31"/>
      <c r="AD39" s="17">
        <v>0.09125</v>
      </c>
      <c r="AE39" s="22">
        <f t="shared" si="0"/>
        <v>0.0020138888888888845</v>
      </c>
      <c r="AF39" s="26">
        <f t="shared" si="1"/>
        <v>0.0001388888888888889</v>
      </c>
      <c r="AG39" s="22">
        <f t="shared" si="2"/>
        <v>0.0021527777777777734</v>
      </c>
      <c r="AH39" s="91">
        <f>SUM(AG39:AG40)</f>
        <v>0.0042129629629629566</v>
      </c>
      <c r="AI39" s="78">
        <f>RANK(AH39,$AH$3:$AH$40,1)</f>
        <v>5</v>
      </c>
    </row>
    <row r="40" spans="1:35" ht="13.5" thickBot="1">
      <c r="A40" s="86"/>
      <c r="B40" s="7" t="s">
        <v>77</v>
      </c>
      <c r="C40" s="88"/>
      <c r="D40" s="11">
        <v>2</v>
      </c>
      <c r="E40" s="15">
        <v>0.11493055555555555</v>
      </c>
      <c r="F40" s="29"/>
      <c r="G40" s="32"/>
      <c r="H40" s="29"/>
      <c r="I40" s="32"/>
      <c r="J40" s="29"/>
      <c r="K40" s="32"/>
      <c r="L40" s="29">
        <v>2</v>
      </c>
      <c r="M40" s="32"/>
      <c r="N40" s="29"/>
      <c r="O40" s="32"/>
      <c r="P40" s="29"/>
      <c r="Q40" s="32"/>
      <c r="R40" s="29"/>
      <c r="S40" s="32"/>
      <c r="T40" s="29">
        <v>2</v>
      </c>
      <c r="U40" s="32">
        <v>2</v>
      </c>
      <c r="V40" s="29"/>
      <c r="W40" s="32">
        <v>2</v>
      </c>
      <c r="X40" s="29"/>
      <c r="Y40" s="32"/>
      <c r="Z40" s="29"/>
      <c r="AA40" s="32"/>
      <c r="AB40" s="29"/>
      <c r="AC40" s="32"/>
      <c r="AD40" s="18">
        <v>0.11689814814814814</v>
      </c>
      <c r="AE40" s="23">
        <f t="shared" si="0"/>
        <v>0.0019675925925925902</v>
      </c>
      <c r="AF40" s="27">
        <f t="shared" si="1"/>
        <v>9.259259259259259E-05</v>
      </c>
      <c r="AG40" s="23">
        <f t="shared" si="2"/>
        <v>0.0020601851851851827</v>
      </c>
      <c r="AH40" s="92"/>
      <c r="AI40" s="84"/>
    </row>
  </sheetData>
  <mergeCells count="80">
    <mergeCell ref="A39:A40"/>
    <mergeCell ref="C39:C40"/>
    <mergeCell ref="AI39:AI40"/>
    <mergeCell ref="AH39:AH40"/>
    <mergeCell ref="A35:A36"/>
    <mergeCell ref="C35:C36"/>
    <mergeCell ref="AI35:AI36"/>
    <mergeCell ref="A37:A38"/>
    <mergeCell ref="C37:C38"/>
    <mergeCell ref="AI37:AI38"/>
    <mergeCell ref="AH35:AH36"/>
    <mergeCell ref="AH37:AH38"/>
    <mergeCell ref="A31:A32"/>
    <mergeCell ref="C31:C32"/>
    <mergeCell ref="AI31:AI32"/>
    <mergeCell ref="A33:A34"/>
    <mergeCell ref="C33:C34"/>
    <mergeCell ref="AI33:AI34"/>
    <mergeCell ref="AH31:AH32"/>
    <mergeCell ref="AH33:AH34"/>
    <mergeCell ref="A27:A28"/>
    <mergeCell ref="C27:C28"/>
    <mergeCell ref="AI27:AI28"/>
    <mergeCell ref="A29:A30"/>
    <mergeCell ref="C29:C30"/>
    <mergeCell ref="AI29:AI30"/>
    <mergeCell ref="AH27:AH28"/>
    <mergeCell ref="AH29:AH30"/>
    <mergeCell ref="A23:A24"/>
    <mergeCell ref="C23:C24"/>
    <mergeCell ref="AI23:AI24"/>
    <mergeCell ref="A25:A26"/>
    <mergeCell ref="C25:C26"/>
    <mergeCell ref="AI25:AI26"/>
    <mergeCell ref="AH23:AH24"/>
    <mergeCell ref="AH25:AH26"/>
    <mergeCell ref="A19:A20"/>
    <mergeCell ref="C19:C20"/>
    <mergeCell ref="AI19:AI20"/>
    <mergeCell ref="A21:A22"/>
    <mergeCell ref="C21:C22"/>
    <mergeCell ref="AI21:AI22"/>
    <mergeCell ref="AH19:AH20"/>
    <mergeCell ref="AH21:AH22"/>
    <mergeCell ref="A15:A16"/>
    <mergeCell ref="C15:C16"/>
    <mergeCell ref="AI15:AI16"/>
    <mergeCell ref="A17:A18"/>
    <mergeCell ref="C17:C18"/>
    <mergeCell ref="AI17:AI18"/>
    <mergeCell ref="AH15:AH16"/>
    <mergeCell ref="AH17:AH18"/>
    <mergeCell ref="A11:A12"/>
    <mergeCell ref="C11:C12"/>
    <mergeCell ref="AI11:AI12"/>
    <mergeCell ref="A13:A14"/>
    <mergeCell ref="C13:C14"/>
    <mergeCell ref="AI13:AI14"/>
    <mergeCell ref="AH11:AH12"/>
    <mergeCell ref="AH13:AH14"/>
    <mergeCell ref="A9:A10"/>
    <mergeCell ref="C9:C10"/>
    <mergeCell ref="AI9:AI10"/>
    <mergeCell ref="AH9:AH10"/>
    <mergeCell ref="A7:A8"/>
    <mergeCell ref="C7:C8"/>
    <mergeCell ref="AI7:AI8"/>
    <mergeCell ref="AH7:AH8"/>
    <mergeCell ref="A3:A4"/>
    <mergeCell ref="C3:C4"/>
    <mergeCell ref="AI3:AI4"/>
    <mergeCell ref="A5:A6"/>
    <mergeCell ref="C5:C6"/>
    <mergeCell ref="AI5:AI6"/>
    <mergeCell ref="AH3:AH4"/>
    <mergeCell ref="AH5:AH6"/>
    <mergeCell ref="AI1:AI2"/>
    <mergeCell ref="A1:A2"/>
    <mergeCell ref="B1:B2"/>
    <mergeCell ref="F1:AC1"/>
  </mergeCells>
  <printOptions/>
  <pageMargins left="0.1968503937007874" right="0.1968503937007874" top="0.7874015748031497" bottom="0.984251968503937" header="0.31496062992125984" footer="0.5118110236220472"/>
  <pageSetup horizontalDpi="600" verticalDpi="600" orientation="landscape" paperSize="9" scale="76" r:id="rId1"/>
  <headerFooter alignWithMargins="0">
    <oddHeader>&amp;L&amp;D&amp;C&amp;"Arial Cyr,полужирный"&amp;14Открытое Тульское областное лично командное первенство по водному туристскому многоборью
"ЗОЛОТАЯ ОСЕНЬ"&amp;R&amp;"Arial Cyr,полужирный"&amp;14К2СМ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I53"/>
  <sheetViews>
    <sheetView view="pageBreakPreview" zoomScaleNormal="75" zoomScaleSheetLayoutView="100" workbookViewId="0" topLeftCell="A1">
      <pane xSplit="5" ySplit="2" topLeftCell="F3" activePane="bottomRight" state="frozen"/>
      <selection pane="topLeft" activeCell="B1" sqref="B1"/>
      <selection pane="topRight" activeCell="F1" sqref="F1"/>
      <selection pane="bottomLeft" activeCell="B3" sqref="B3"/>
      <selection pane="bottomRight" activeCell="AL47" sqref="AL47"/>
    </sheetView>
  </sheetViews>
  <sheetFormatPr defaultColWidth="9.00390625" defaultRowHeight="12.75"/>
  <cols>
    <col min="1" max="1" width="6.875" style="1" customWidth="1"/>
    <col min="2" max="2" width="14.375" style="8" customWidth="1"/>
    <col min="3" max="3" width="5.125" style="8" hidden="1" customWidth="1"/>
    <col min="4" max="4" width="8.125" style="3" customWidth="1"/>
    <col min="5" max="5" width="9.375" style="16" customWidth="1"/>
    <col min="6" max="6" width="3.875" style="3" customWidth="1"/>
    <col min="7" max="7" width="3.875" style="33" customWidth="1"/>
    <col min="8" max="8" width="4.00390625" style="3" customWidth="1"/>
    <col min="9" max="9" width="3.875" style="33" customWidth="1"/>
    <col min="10" max="10" width="3.625" style="3" customWidth="1"/>
    <col min="11" max="11" width="3.75390625" style="33" customWidth="1"/>
    <col min="12" max="12" width="4.25390625" style="3" customWidth="1"/>
    <col min="13" max="13" width="3.75390625" style="33" customWidth="1"/>
    <col min="14" max="14" width="3.75390625" style="3" customWidth="1"/>
    <col min="15" max="15" width="4.00390625" style="33" customWidth="1"/>
    <col min="16" max="16" width="4.00390625" style="3" customWidth="1"/>
    <col min="17" max="17" width="4.00390625" style="33" customWidth="1"/>
    <col min="18" max="18" width="4.375" style="3" customWidth="1"/>
    <col min="19" max="19" width="3.875" style="33" customWidth="1"/>
    <col min="20" max="20" width="4.00390625" style="3" customWidth="1"/>
    <col min="21" max="21" width="3.875" style="33" customWidth="1"/>
    <col min="22" max="22" width="4.00390625" style="3" customWidth="1"/>
    <col min="23" max="23" width="3.875" style="33" hidden="1" customWidth="1"/>
    <col min="24" max="24" width="3.875" style="3" hidden="1" customWidth="1"/>
    <col min="25" max="25" width="4.125" style="33" hidden="1" customWidth="1"/>
    <col min="26" max="26" width="3.875" style="3" hidden="1" customWidth="1"/>
    <col min="27" max="27" width="3.75390625" style="33" hidden="1" customWidth="1"/>
    <col min="28" max="28" width="3.75390625" style="3" hidden="1" customWidth="1"/>
    <col min="29" max="29" width="3.625" style="33" hidden="1" customWidth="1"/>
    <col min="30" max="30" width="9.00390625" style="19" customWidth="1"/>
    <col min="31" max="31" width="8.875" style="1" customWidth="1"/>
    <col min="32" max="32" width="7.625" style="19" customWidth="1"/>
    <col min="33" max="33" width="7.375" style="1" customWidth="1"/>
    <col min="34" max="34" width="0" style="8" hidden="1" customWidth="1"/>
    <col min="35" max="16384" width="9.125" style="1" customWidth="1"/>
  </cols>
  <sheetData>
    <row r="1" spans="1:35" ht="26.25" customHeight="1" thickBot="1">
      <c r="A1" s="79" t="s">
        <v>12</v>
      </c>
      <c r="B1" s="89" t="s">
        <v>18</v>
      </c>
      <c r="C1" s="2"/>
      <c r="D1" s="5"/>
      <c r="E1" s="12"/>
      <c r="F1" s="93" t="s">
        <v>1</v>
      </c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94"/>
      <c r="AD1" s="12"/>
      <c r="AE1" s="20" t="s">
        <v>2</v>
      </c>
      <c r="AF1" s="24" t="s">
        <v>2</v>
      </c>
      <c r="AG1" s="20" t="s">
        <v>4</v>
      </c>
      <c r="AH1" s="2" t="s">
        <v>10</v>
      </c>
      <c r="AI1" s="76" t="s">
        <v>6</v>
      </c>
    </row>
    <row r="2" spans="1:35" ht="26.25" thickBot="1">
      <c r="A2" s="80"/>
      <c r="B2" s="90"/>
      <c r="C2" s="4" t="s">
        <v>13</v>
      </c>
      <c r="D2" s="9" t="s">
        <v>17</v>
      </c>
      <c r="E2" s="13" t="s">
        <v>7</v>
      </c>
      <c r="F2" s="9">
        <v>1</v>
      </c>
      <c r="G2" s="30">
        <v>2</v>
      </c>
      <c r="H2" s="9">
        <v>3</v>
      </c>
      <c r="I2" s="30">
        <v>4</v>
      </c>
      <c r="J2" s="9">
        <v>5</v>
      </c>
      <c r="K2" s="30">
        <v>6</v>
      </c>
      <c r="L2" s="9">
        <v>7</v>
      </c>
      <c r="M2" s="30">
        <v>8</v>
      </c>
      <c r="N2" s="9">
        <v>9</v>
      </c>
      <c r="O2" s="30">
        <v>10</v>
      </c>
      <c r="P2" s="9">
        <v>11</v>
      </c>
      <c r="Q2" s="30">
        <v>12</v>
      </c>
      <c r="R2" s="9">
        <v>13</v>
      </c>
      <c r="S2" s="30">
        <v>14</v>
      </c>
      <c r="T2" s="9">
        <v>15</v>
      </c>
      <c r="U2" s="30">
        <v>16</v>
      </c>
      <c r="V2" s="9" t="s">
        <v>14</v>
      </c>
      <c r="W2" s="30">
        <v>18</v>
      </c>
      <c r="X2" s="9">
        <v>19</v>
      </c>
      <c r="Y2" s="30">
        <v>20</v>
      </c>
      <c r="Z2" s="9">
        <v>21</v>
      </c>
      <c r="AA2" s="30">
        <v>22</v>
      </c>
      <c r="AB2" s="9">
        <v>23</v>
      </c>
      <c r="AC2" s="30">
        <v>24</v>
      </c>
      <c r="AD2" s="13" t="s">
        <v>8</v>
      </c>
      <c r="AE2" s="21" t="s">
        <v>3</v>
      </c>
      <c r="AF2" s="25" t="s">
        <v>9</v>
      </c>
      <c r="AG2" s="21" t="s">
        <v>5</v>
      </c>
      <c r="AH2" s="4"/>
      <c r="AI2" s="77"/>
    </row>
    <row r="3" spans="1:35" ht="13.5" thickBot="1">
      <c r="A3" s="85">
        <v>1</v>
      </c>
      <c r="B3" s="7" t="s">
        <v>33</v>
      </c>
      <c r="C3" s="87"/>
      <c r="D3" s="10">
        <v>51</v>
      </c>
      <c r="E3" s="14">
        <v>0.003472222222222222</v>
      </c>
      <c r="F3" s="28"/>
      <c r="G3" s="31"/>
      <c r="H3" s="28"/>
      <c r="I3" s="31"/>
      <c r="J3" s="28">
        <v>2</v>
      </c>
      <c r="K3" s="31"/>
      <c r="L3" s="28"/>
      <c r="M3" s="31"/>
      <c r="N3" s="28"/>
      <c r="O3" s="31"/>
      <c r="P3" s="28"/>
      <c r="Q3" s="31"/>
      <c r="R3" s="28"/>
      <c r="S3" s="31"/>
      <c r="T3" s="28"/>
      <c r="U3" s="31"/>
      <c r="V3" s="28"/>
      <c r="W3" s="31"/>
      <c r="X3" s="28"/>
      <c r="Y3" s="31"/>
      <c r="Z3" s="28"/>
      <c r="AA3" s="31"/>
      <c r="AB3" s="28"/>
      <c r="AC3" s="31"/>
      <c r="AD3" s="17">
        <v>0.0052662037037037035</v>
      </c>
      <c r="AE3" s="91">
        <f>AD3-E3</f>
        <v>0.0017939814814814815</v>
      </c>
      <c r="AF3" s="91">
        <f>TIME(,,SUM(F3:AC5))</f>
        <v>0.00011574074074074073</v>
      </c>
      <c r="AG3" s="91">
        <f>AF3+AE3</f>
        <v>0.0019097222222222222</v>
      </c>
      <c r="AH3" s="91">
        <f>MIN(AG3:AG5)</f>
        <v>0.0019097222222222222</v>
      </c>
      <c r="AI3" s="78">
        <f>RANK(AH3,$AH$3:$AH$53,1)</f>
        <v>6</v>
      </c>
    </row>
    <row r="4" spans="1:35" ht="12.75">
      <c r="A4" s="96"/>
      <c r="B4" s="42" t="s">
        <v>35</v>
      </c>
      <c r="C4" s="97"/>
      <c r="D4" s="43">
        <v>67</v>
      </c>
      <c r="E4" s="44"/>
      <c r="F4" s="9"/>
      <c r="G4" s="30"/>
      <c r="H4" s="9"/>
      <c r="I4" s="30"/>
      <c r="J4" s="9">
        <v>2</v>
      </c>
      <c r="K4" s="30"/>
      <c r="L4" s="9"/>
      <c r="M4" s="30"/>
      <c r="N4" s="9"/>
      <c r="O4" s="30"/>
      <c r="P4" s="9"/>
      <c r="Q4" s="30"/>
      <c r="R4" s="9"/>
      <c r="S4" s="30"/>
      <c r="T4" s="9"/>
      <c r="U4" s="30"/>
      <c r="V4" s="9"/>
      <c r="W4" s="30"/>
      <c r="X4" s="9"/>
      <c r="Y4" s="30"/>
      <c r="Z4" s="9"/>
      <c r="AA4" s="30"/>
      <c r="AB4" s="9"/>
      <c r="AC4" s="30"/>
      <c r="AD4" s="13"/>
      <c r="AE4" s="95"/>
      <c r="AF4" s="95"/>
      <c r="AG4" s="95"/>
      <c r="AH4" s="95"/>
      <c r="AI4" s="83"/>
    </row>
    <row r="5" spans="1:35" ht="13.5" thickBot="1">
      <c r="A5" s="86"/>
      <c r="B5" s="7"/>
      <c r="C5" s="88"/>
      <c r="D5" s="11">
        <v>13.92</v>
      </c>
      <c r="E5" s="15"/>
      <c r="F5" s="29">
        <v>2</v>
      </c>
      <c r="G5" s="32"/>
      <c r="H5" s="29"/>
      <c r="I5" s="32"/>
      <c r="J5" s="29"/>
      <c r="K5" s="32"/>
      <c r="L5" s="29"/>
      <c r="M5" s="32"/>
      <c r="N5" s="29"/>
      <c r="O5" s="32"/>
      <c r="P5" s="29"/>
      <c r="Q5" s="32">
        <v>2</v>
      </c>
      <c r="R5" s="29">
        <v>2</v>
      </c>
      <c r="S5" s="32"/>
      <c r="T5" s="29"/>
      <c r="U5" s="32"/>
      <c r="V5" s="29"/>
      <c r="W5" s="32"/>
      <c r="X5" s="29"/>
      <c r="Y5" s="32"/>
      <c r="Z5" s="29"/>
      <c r="AA5" s="32"/>
      <c r="AB5" s="29"/>
      <c r="AC5" s="32"/>
      <c r="AD5" s="18"/>
      <c r="AE5" s="92"/>
      <c r="AF5" s="92"/>
      <c r="AG5" s="92"/>
      <c r="AH5" s="92"/>
      <c r="AI5" s="84"/>
    </row>
    <row r="6" spans="1:35" ht="13.5" thickBot="1">
      <c r="A6" s="85">
        <v>2</v>
      </c>
      <c r="B6" s="7" t="s">
        <v>33</v>
      </c>
      <c r="C6" s="87"/>
      <c r="D6" s="10">
        <v>90</v>
      </c>
      <c r="E6" s="14">
        <v>0.004513888888888889</v>
      </c>
      <c r="F6" s="28"/>
      <c r="G6" s="31"/>
      <c r="H6" s="28"/>
      <c r="I6" s="31"/>
      <c r="J6" s="28"/>
      <c r="K6" s="31"/>
      <c r="L6" s="28"/>
      <c r="M6" s="31"/>
      <c r="N6" s="28"/>
      <c r="O6" s="31"/>
      <c r="P6" s="28"/>
      <c r="Q6" s="31"/>
      <c r="R6" s="28"/>
      <c r="S6" s="31"/>
      <c r="T6" s="28"/>
      <c r="U6" s="31"/>
      <c r="V6" s="28"/>
      <c r="W6" s="31"/>
      <c r="X6" s="28"/>
      <c r="Y6" s="31"/>
      <c r="Z6" s="28"/>
      <c r="AA6" s="31"/>
      <c r="AB6" s="28"/>
      <c r="AC6" s="31"/>
      <c r="AD6" s="17">
        <v>0.006006944444444444</v>
      </c>
      <c r="AE6" s="91">
        <f>AD6-E6</f>
        <v>0.0014930555555555548</v>
      </c>
      <c r="AF6" s="91">
        <f>TIME(,,SUM(F6:AC8))</f>
        <v>9.259259259259259E-05</v>
      </c>
      <c r="AG6" s="91">
        <f>AF6+AE6</f>
        <v>0.0015856481481481474</v>
      </c>
      <c r="AH6" s="91">
        <f>MIN(AG6:AG8)</f>
        <v>0.0015856481481481474</v>
      </c>
      <c r="AI6" s="78">
        <f>RANK(AH6,$AH$3:$AH$53,1)</f>
        <v>1</v>
      </c>
    </row>
    <row r="7" spans="1:35" ht="12.75">
      <c r="A7" s="96"/>
      <c r="B7" s="42" t="s">
        <v>248</v>
      </c>
      <c r="C7" s="97"/>
      <c r="D7" s="43">
        <v>35</v>
      </c>
      <c r="E7" s="44"/>
      <c r="F7" s="9"/>
      <c r="G7" s="30"/>
      <c r="H7" s="9"/>
      <c r="I7" s="30"/>
      <c r="J7" s="9"/>
      <c r="K7" s="30"/>
      <c r="L7" s="9">
        <v>2</v>
      </c>
      <c r="M7" s="30"/>
      <c r="N7" s="9"/>
      <c r="O7" s="30"/>
      <c r="P7" s="9"/>
      <c r="Q7" s="30"/>
      <c r="R7" s="9"/>
      <c r="S7" s="30">
        <v>2</v>
      </c>
      <c r="T7" s="9"/>
      <c r="U7" s="30"/>
      <c r="V7" s="9"/>
      <c r="W7" s="30"/>
      <c r="X7" s="9"/>
      <c r="Y7" s="30"/>
      <c r="Z7" s="9"/>
      <c r="AA7" s="30"/>
      <c r="AB7" s="9"/>
      <c r="AC7" s="30"/>
      <c r="AD7" s="13"/>
      <c r="AE7" s="95"/>
      <c r="AF7" s="95"/>
      <c r="AG7" s="95"/>
      <c r="AH7" s="95"/>
      <c r="AI7" s="83"/>
    </row>
    <row r="8" spans="1:35" ht="13.5" thickBot="1">
      <c r="A8" s="86"/>
      <c r="B8" s="7"/>
      <c r="C8" s="88"/>
      <c r="D8" s="11">
        <v>71</v>
      </c>
      <c r="E8" s="15"/>
      <c r="F8" s="29"/>
      <c r="G8" s="32"/>
      <c r="H8" s="29"/>
      <c r="I8" s="32"/>
      <c r="J8" s="29"/>
      <c r="K8" s="32"/>
      <c r="L8" s="29"/>
      <c r="M8" s="32"/>
      <c r="N8" s="29">
        <v>2</v>
      </c>
      <c r="O8" s="32"/>
      <c r="P8" s="29"/>
      <c r="Q8" s="32"/>
      <c r="R8" s="29"/>
      <c r="S8" s="32">
        <v>2</v>
      </c>
      <c r="T8" s="29"/>
      <c r="U8" s="32"/>
      <c r="V8" s="29"/>
      <c r="W8" s="32"/>
      <c r="X8" s="29"/>
      <c r="Y8" s="32"/>
      <c r="Z8" s="29"/>
      <c r="AA8" s="32"/>
      <c r="AB8" s="29"/>
      <c r="AC8" s="32"/>
      <c r="AD8" s="18"/>
      <c r="AE8" s="92"/>
      <c r="AF8" s="92"/>
      <c r="AG8" s="92"/>
      <c r="AH8" s="92"/>
      <c r="AI8" s="84"/>
    </row>
    <row r="9" spans="1:35" ht="26.25" thickBot="1">
      <c r="A9" s="85">
        <v>3</v>
      </c>
      <c r="B9" s="7" t="s">
        <v>44</v>
      </c>
      <c r="C9" s="87"/>
      <c r="D9" s="10">
        <v>44</v>
      </c>
      <c r="E9" s="14">
        <v>0.01076388888888889</v>
      </c>
      <c r="F9" s="28"/>
      <c r="G9" s="31"/>
      <c r="H9" s="28"/>
      <c r="I9" s="31"/>
      <c r="J9" s="28"/>
      <c r="K9" s="31"/>
      <c r="L9" s="28"/>
      <c r="M9" s="31"/>
      <c r="N9" s="28"/>
      <c r="O9" s="31"/>
      <c r="P9" s="28"/>
      <c r="Q9" s="31"/>
      <c r="R9" s="28"/>
      <c r="S9" s="31"/>
      <c r="T9" s="28"/>
      <c r="U9" s="31">
        <v>2</v>
      </c>
      <c r="V9" s="28"/>
      <c r="W9" s="31"/>
      <c r="X9" s="28"/>
      <c r="Y9" s="31"/>
      <c r="Z9" s="28"/>
      <c r="AA9" s="31"/>
      <c r="AB9" s="28"/>
      <c r="AC9" s="31"/>
      <c r="AD9" s="17">
        <v>0.01238425925925926</v>
      </c>
      <c r="AE9" s="91">
        <f>AD9-E9</f>
        <v>0.0016203703703703692</v>
      </c>
      <c r="AF9" s="91">
        <f>TIME(,,SUM(F9:AC11))</f>
        <v>6.944444444444444E-05</v>
      </c>
      <c r="AG9" s="91">
        <f>AF9+AE9</f>
        <v>0.0016898148148148137</v>
      </c>
      <c r="AH9" s="91">
        <f>MIN(AG9:AG11)</f>
        <v>0.0016898148148148137</v>
      </c>
      <c r="AI9" s="78">
        <f>RANK(AH9,$AH$3:$AH$53,1)</f>
        <v>2</v>
      </c>
    </row>
    <row r="10" spans="1:35" ht="12.75">
      <c r="A10" s="96"/>
      <c r="B10" s="42"/>
      <c r="C10" s="97"/>
      <c r="D10" s="43">
        <v>43</v>
      </c>
      <c r="E10" s="44"/>
      <c r="F10" s="9"/>
      <c r="G10" s="30"/>
      <c r="H10" s="9"/>
      <c r="I10" s="30"/>
      <c r="J10" s="9">
        <v>2</v>
      </c>
      <c r="K10" s="30"/>
      <c r="L10" s="9"/>
      <c r="M10" s="30"/>
      <c r="N10" s="9"/>
      <c r="O10" s="30"/>
      <c r="P10" s="9"/>
      <c r="Q10" s="30"/>
      <c r="R10" s="9"/>
      <c r="S10" s="30"/>
      <c r="T10" s="9"/>
      <c r="U10" s="30"/>
      <c r="V10" s="9"/>
      <c r="W10" s="30"/>
      <c r="X10" s="9"/>
      <c r="Y10" s="30"/>
      <c r="Z10" s="9"/>
      <c r="AA10" s="30"/>
      <c r="AB10" s="9"/>
      <c r="AC10" s="30"/>
      <c r="AD10" s="13"/>
      <c r="AE10" s="95"/>
      <c r="AF10" s="95"/>
      <c r="AG10" s="95"/>
      <c r="AH10" s="95"/>
      <c r="AI10" s="83"/>
    </row>
    <row r="11" spans="1:35" ht="13.5" thickBot="1">
      <c r="A11" s="86"/>
      <c r="B11" s="7"/>
      <c r="C11" s="88"/>
      <c r="D11" s="11">
        <v>69</v>
      </c>
      <c r="E11" s="15"/>
      <c r="F11" s="29"/>
      <c r="G11" s="32"/>
      <c r="H11" s="29"/>
      <c r="I11" s="32"/>
      <c r="J11" s="29"/>
      <c r="K11" s="32"/>
      <c r="L11" s="29"/>
      <c r="M11" s="32"/>
      <c r="N11" s="29"/>
      <c r="O11" s="32"/>
      <c r="P11" s="29"/>
      <c r="Q11" s="32"/>
      <c r="R11" s="29"/>
      <c r="S11" s="32"/>
      <c r="T11" s="29"/>
      <c r="U11" s="32">
        <v>2</v>
      </c>
      <c r="V11" s="29"/>
      <c r="W11" s="32"/>
      <c r="X11" s="29"/>
      <c r="Y11" s="32"/>
      <c r="Z11" s="29"/>
      <c r="AA11" s="32"/>
      <c r="AB11" s="29"/>
      <c r="AC11" s="32"/>
      <c r="AD11" s="18"/>
      <c r="AE11" s="92"/>
      <c r="AF11" s="92"/>
      <c r="AG11" s="92"/>
      <c r="AH11" s="92"/>
      <c r="AI11" s="84"/>
    </row>
    <row r="12" spans="1:35" ht="17.25" customHeight="1" thickBot="1">
      <c r="A12" s="85">
        <v>4</v>
      </c>
      <c r="B12" s="7" t="s">
        <v>249</v>
      </c>
      <c r="C12" s="87"/>
      <c r="D12" s="10">
        <v>85</v>
      </c>
      <c r="E12" s="14">
        <v>0.012847222222222223</v>
      </c>
      <c r="F12" s="28"/>
      <c r="G12" s="31"/>
      <c r="H12" s="28"/>
      <c r="I12" s="31"/>
      <c r="J12" s="28">
        <v>2</v>
      </c>
      <c r="K12" s="31"/>
      <c r="L12" s="28"/>
      <c r="M12" s="31"/>
      <c r="N12" s="28"/>
      <c r="O12" s="31"/>
      <c r="P12" s="28"/>
      <c r="Q12" s="31"/>
      <c r="R12" s="28"/>
      <c r="S12" s="31"/>
      <c r="T12" s="28"/>
      <c r="U12" s="31"/>
      <c r="V12" s="28"/>
      <c r="W12" s="31"/>
      <c r="X12" s="28"/>
      <c r="Y12" s="31"/>
      <c r="Z12" s="28"/>
      <c r="AA12" s="31"/>
      <c r="AB12" s="28"/>
      <c r="AC12" s="31"/>
      <c r="AD12" s="17">
        <v>0.014664351851851852</v>
      </c>
      <c r="AE12" s="91">
        <f>AD12-E12</f>
        <v>0.0018171296296296286</v>
      </c>
      <c r="AF12" s="91">
        <f>TIME(,,SUM(F12:AC14))</f>
        <v>2.3148148148148147E-05</v>
      </c>
      <c r="AG12" s="91">
        <f>AF12+AE12</f>
        <v>0.0018402777777777768</v>
      </c>
      <c r="AH12" s="91">
        <f>MIN(AG12:AG14)</f>
        <v>0.0018402777777777768</v>
      </c>
      <c r="AI12" s="78">
        <f>RANK(AH12,$AH$3:$AH$53,1)</f>
        <v>5</v>
      </c>
    </row>
    <row r="13" spans="1:35" ht="12.75">
      <c r="A13" s="96"/>
      <c r="B13" s="42"/>
      <c r="C13" s="97"/>
      <c r="D13" s="43">
        <v>2</v>
      </c>
      <c r="E13" s="44"/>
      <c r="F13" s="9"/>
      <c r="G13" s="30"/>
      <c r="H13" s="9"/>
      <c r="I13" s="30"/>
      <c r="J13" s="9"/>
      <c r="K13" s="30"/>
      <c r="L13" s="9"/>
      <c r="M13" s="30"/>
      <c r="N13" s="9"/>
      <c r="O13" s="30"/>
      <c r="P13" s="9"/>
      <c r="Q13" s="30"/>
      <c r="R13" s="9"/>
      <c r="S13" s="30"/>
      <c r="T13" s="9"/>
      <c r="U13" s="30"/>
      <c r="V13" s="9"/>
      <c r="W13" s="30"/>
      <c r="X13" s="9"/>
      <c r="Y13" s="30"/>
      <c r="Z13" s="9"/>
      <c r="AA13" s="30"/>
      <c r="AB13" s="9"/>
      <c r="AC13" s="30"/>
      <c r="AD13" s="13"/>
      <c r="AE13" s="95"/>
      <c r="AF13" s="95"/>
      <c r="AG13" s="95"/>
      <c r="AH13" s="95"/>
      <c r="AI13" s="83"/>
    </row>
    <row r="14" spans="1:35" ht="13.5" thickBot="1">
      <c r="A14" s="86"/>
      <c r="B14" s="7"/>
      <c r="C14" s="88"/>
      <c r="D14" s="11">
        <v>37</v>
      </c>
      <c r="E14" s="15"/>
      <c r="F14" s="29"/>
      <c r="G14" s="32"/>
      <c r="H14" s="29"/>
      <c r="I14" s="32"/>
      <c r="J14" s="29"/>
      <c r="K14" s="32"/>
      <c r="L14" s="29"/>
      <c r="M14" s="32"/>
      <c r="N14" s="29"/>
      <c r="O14" s="32"/>
      <c r="P14" s="29"/>
      <c r="Q14" s="32"/>
      <c r="R14" s="29"/>
      <c r="S14" s="32"/>
      <c r="T14" s="29"/>
      <c r="U14" s="32"/>
      <c r="V14" s="29"/>
      <c r="W14" s="32"/>
      <c r="X14" s="29"/>
      <c r="Y14" s="32"/>
      <c r="Z14" s="29"/>
      <c r="AA14" s="32"/>
      <c r="AB14" s="29"/>
      <c r="AC14" s="32"/>
      <c r="AD14" s="18"/>
      <c r="AE14" s="92"/>
      <c r="AF14" s="92"/>
      <c r="AG14" s="92"/>
      <c r="AH14" s="92"/>
      <c r="AI14" s="84"/>
    </row>
    <row r="15" spans="1:35" ht="12.75">
      <c r="A15" s="85">
        <v>5</v>
      </c>
      <c r="B15" s="6" t="s">
        <v>80</v>
      </c>
      <c r="C15" s="87"/>
      <c r="D15" s="10">
        <v>437</v>
      </c>
      <c r="E15" s="14">
        <v>0.013888888888888888</v>
      </c>
      <c r="F15" s="28"/>
      <c r="G15" s="31"/>
      <c r="H15" s="28"/>
      <c r="I15" s="31"/>
      <c r="J15" s="28">
        <v>2</v>
      </c>
      <c r="K15" s="31"/>
      <c r="L15" s="28"/>
      <c r="M15" s="31"/>
      <c r="N15" s="28"/>
      <c r="O15" s="31"/>
      <c r="P15" s="28">
        <v>2</v>
      </c>
      <c r="Q15" s="31"/>
      <c r="R15" s="28"/>
      <c r="S15" s="31"/>
      <c r="T15" s="28"/>
      <c r="U15" s="31"/>
      <c r="V15" s="28"/>
      <c r="W15" s="31"/>
      <c r="X15" s="28"/>
      <c r="Y15" s="31"/>
      <c r="Z15" s="28"/>
      <c r="AA15" s="31"/>
      <c r="AB15" s="28"/>
      <c r="AC15" s="31"/>
      <c r="AD15" s="17">
        <v>0.01611111111111111</v>
      </c>
      <c r="AE15" s="91">
        <f>AD15-E15</f>
        <v>0.0022222222222222227</v>
      </c>
      <c r="AF15" s="91">
        <f>TIME(,,SUM(F15:AC17))</f>
        <v>0.0001388888888888889</v>
      </c>
      <c r="AG15" s="91">
        <f>AF15+AE15</f>
        <v>0.0023611111111111116</v>
      </c>
      <c r="AH15" s="91">
        <f>MIN(AG15:AG17)</f>
        <v>0.0023611111111111116</v>
      </c>
      <c r="AI15" s="78">
        <f>RANK(AH15,$AH$3:$AH$53,1)</f>
        <v>9</v>
      </c>
    </row>
    <row r="16" spans="1:35" ht="12.75">
      <c r="A16" s="96"/>
      <c r="B16" s="42"/>
      <c r="C16" s="97"/>
      <c r="D16" s="43">
        <v>436</v>
      </c>
      <c r="E16" s="44"/>
      <c r="F16" s="9"/>
      <c r="G16" s="30">
        <v>2</v>
      </c>
      <c r="H16" s="9"/>
      <c r="I16" s="30"/>
      <c r="J16" s="9"/>
      <c r="K16" s="30"/>
      <c r="L16" s="9"/>
      <c r="M16" s="30"/>
      <c r="N16" s="9"/>
      <c r="O16" s="30"/>
      <c r="P16" s="9"/>
      <c r="Q16" s="30"/>
      <c r="R16" s="9"/>
      <c r="S16" s="30">
        <v>2</v>
      </c>
      <c r="T16" s="9"/>
      <c r="U16" s="30"/>
      <c r="V16" s="9"/>
      <c r="W16" s="30"/>
      <c r="X16" s="9"/>
      <c r="Y16" s="30"/>
      <c r="Z16" s="9"/>
      <c r="AA16" s="30"/>
      <c r="AB16" s="9"/>
      <c r="AC16" s="30"/>
      <c r="AD16" s="13"/>
      <c r="AE16" s="95"/>
      <c r="AF16" s="95"/>
      <c r="AG16" s="95"/>
      <c r="AH16" s="95"/>
      <c r="AI16" s="83"/>
    </row>
    <row r="17" spans="1:35" ht="13.5" thickBot="1">
      <c r="A17" s="86"/>
      <c r="B17" s="7"/>
      <c r="C17" s="88"/>
      <c r="D17" s="11">
        <v>435</v>
      </c>
      <c r="E17" s="15"/>
      <c r="F17" s="29"/>
      <c r="G17" s="32"/>
      <c r="H17" s="29"/>
      <c r="I17" s="32">
        <v>2</v>
      </c>
      <c r="J17" s="29"/>
      <c r="K17" s="32"/>
      <c r="L17" s="29"/>
      <c r="M17" s="32"/>
      <c r="N17" s="29"/>
      <c r="O17" s="32"/>
      <c r="P17" s="29"/>
      <c r="Q17" s="32"/>
      <c r="R17" s="29"/>
      <c r="S17" s="32">
        <v>2</v>
      </c>
      <c r="T17" s="29"/>
      <c r="U17" s="32"/>
      <c r="V17" s="29"/>
      <c r="W17" s="32"/>
      <c r="X17" s="29"/>
      <c r="Y17" s="32"/>
      <c r="Z17" s="29"/>
      <c r="AA17" s="32"/>
      <c r="AB17" s="29"/>
      <c r="AC17" s="32"/>
      <c r="AD17" s="18"/>
      <c r="AE17" s="92"/>
      <c r="AF17" s="92"/>
      <c r="AG17" s="92"/>
      <c r="AH17" s="92"/>
      <c r="AI17" s="84"/>
    </row>
    <row r="18" spans="1:35" ht="12.75">
      <c r="A18" s="85">
        <v>6</v>
      </c>
      <c r="B18" s="6" t="s">
        <v>100</v>
      </c>
      <c r="C18" s="87"/>
      <c r="D18" s="10">
        <v>452</v>
      </c>
      <c r="E18" s="14">
        <v>0.015972222222222224</v>
      </c>
      <c r="F18" s="28"/>
      <c r="G18" s="31"/>
      <c r="H18" s="28"/>
      <c r="I18" s="31"/>
      <c r="J18" s="28"/>
      <c r="K18" s="31"/>
      <c r="L18" s="28"/>
      <c r="M18" s="31"/>
      <c r="N18" s="28"/>
      <c r="O18" s="31"/>
      <c r="P18" s="28"/>
      <c r="Q18" s="31"/>
      <c r="R18" s="28"/>
      <c r="S18" s="31"/>
      <c r="T18" s="28"/>
      <c r="U18" s="31"/>
      <c r="V18" s="28"/>
      <c r="W18" s="31"/>
      <c r="X18" s="28"/>
      <c r="Y18" s="31"/>
      <c r="Z18" s="28"/>
      <c r="AA18" s="31"/>
      <c r="AB18" s="28"/>
      <c r="AC18" s="31"/>
      <c r="AD18" s="17">
        <v>0.01835648148148148</v>
      </c>
      <c r="AE18" s="91">
        <f>AD18-E18</f>
        <v>0.002384259259259256</v>
      </c>
      <c r="AF18" s="91">
        <f>TIME(,,SUM(F18:AC20))</f>
        <v>0.00016203703703703703</v>
      </c>
      <c r="AG18" s="91">
        <f>AF18+AE18</f>
        <v>0.002546296296296293</v>
      </c>
      <c r="AH18" s="91">
        <f>MIN(AG18:AG20)</f>
        <v>0.002546296296296293</v>
      </c>
      <c r="AI18" s="78">
        <f>RANK(AH18,$AH$3:$AH$53,1)</f>
        <v>11</v>
      </c>
    </row>
    <row r="19" spans="1:35" ht="12.75">
      <c r="A19" s="96"/>
      <c r="B19" s="42"/>
      <c r="C19" s="97"/>
      <c r="D19" s="43">
        <v>466</v>
      </c>
      <c r="E19" s="44"/>
      <c r="F19" s="9"/>
      <c r="G19" s="30"/>
      <c r="H19" s="9"/>
      <c r="I19" s="30"/>
      <c r="J19" s="9"/>
      <c r="K19" s="30"/>
      <c r="L19" s="9">
        <v>2</v>
      </c>
      <c r="M19" s="30"/>
      <c r="N19" s="9"/>
      <c r="O19" s="30"/>
      <c r="P19" s="9"/>
      <c r="Q19" s="30"/>
      <c r="R19" s="9"/>
      <c r="S19" s="30"/>
      <c r="T19" s="9"/>
      <c r="U19" s="30"/>
      <c r="V19" s="9"/>
      <c r="W19" s="30"/>
      <c r="X19" s="9"/>
      <c r="Y19" s="30"/>
      <c r="Z19" s="9"/>
      <c r="AA19" s="30"/>
      <c r="AB19" s="9"/>
      <c r="AC19" s="30"/>
      <c r="AD19" s="13"/>
      <c r="AE19" s="95"/>
      <c r="AF19" s="95"/>
      <c r="AG19" s="95"/>
      <c r="AH19" s="95"/>
      <c r="AI19" s="83"/>
    </row>
    <row r="20" spans="1:35" ht="13.5" thickBot="1">
      <c r="A20" s="86"/>
      <c r="B20" s="7"/>
      <c r="C20" s="88"/>
      <c r="D20" s="11">
        <v>451</v>
      </c>
      <c r="E20" s="15"/>
      <c r="F20" s="29">
        <v>2</v>
      </c>
      <c r="G20" s="32">
        <v>2</v>
      </c>
      <c r="H20" s="29"/>
      <c r="I20" s="32"/>
      <c r="J20" s="29">
        <v>2</v>
      </c>
      <c r="K20" s="32"/>
      <c r="L20" s="29"/>
      <c r="M20" s="32"/>
      <c r="N20" s="29"/>
      <c r="O20" s="32"/>
      <c r="P20" s="29"/>
      <c r="Q20" s="32">
        <v>2</v>
      </c>
      <c r="R20" s="29"/>
      <c r="S20" s="32">
        <v>2</v>
      </c>
      <c r="T20" s="29"/>
      <c r="U20" s="32">
        <v>2</v>
      </c>
      <c r="V20" s="29"/>
      <c r="W20" s="32"/>
      <c r="X20" s="29"/>
      <c r="Y20" s="32"/>
      <c r="Z20" s="29"/>
      <c r="AA20" s="32"/>
      <c r="AB20" s="29"/>
      <c r="AC20" s="32"/>
      <c r="AD20" s="18"/>
      <c r="AE20" s="92"/>
      <c r="AF20" s="92"/>
      <c r="AG20" s="92"/>
      <c r="AH20" s="92"/>
      <c r="AI20" s="84"/>
    </row>
    <row r="21" spans="1:35" ht="12.75">
      <c r="A21" s="85">
        <v>7</v>
      </c>
      <c r="B21" s="6" t="s">
        <v>250</v>
      </c>
      <c r="C21" s="87"/>
      <c r="D21" s="10">
        <v>21</v>
      </c>
      <c r="E21" s="14">
        <v>0.01875</v>
      </c>
      <c r="F21" s="28">
        <v>2</v>
      </c>
      <c r="G21" s="31"/>
      <c r="H21" s="28"/>
      <c r="I21" s="31"/>
      <c r="J21" s="28"/>
      <c r="K21" s="31"/>
      <c r="L21" s="28"/>
      <c r="M21" s="31"/>
      <c r="N21" s="28"/>
      <c r="O21" s="31"/>
      <c r="P21" s="28"/>
      <c r="Q21" s="31"/>
      <c r="R21" s="28"/>
      <c r="S21" s="31"/>
      <c r="T21" s="28"/>
      <c r="U21" s="31"/>
      <c r="V21" s="28"/>
      <c r="W21" s="31"/>
      <c r="X21" s="28"/>
      <c r="Y21" s="31"/>
      <c r="Z21" s="28"/>
      <c r="AA21" s="31"/>
      <c r="AB21" s="28"/>
      <c r="AC21" s="31"/>
      <c r="AD21" s="17">
        <v>0.020729166666666667</v>
      </c>
      <c r="AE21" s="91">
        <f>AD21-E21</f>
        <v>0.0019791666666666673</v>
      </c>
      <c r="AF21" s="91">
        <f>TIME(,,SUM(F21:AC23))</f>
        <v>0.0006944444444444445</v>
      </c>
      <c r="AG21" s="91">
        <f>AF21+AE21</f>
        <v>0.002673611111111112</v>
      </c>
      <c r="AH21" s="91">
        <f>MIN(AG21:AG23)</f>
        <v>0.002673611111111112</v>
      </c>
      <c r="AI21" s="78">
        <f>RANK(AH21,$AH$3:$AH$53,1)</f>
        <v>12</v>
      </c>
    </row>
    <row r="22" spans="1:35" ht="12.75">
      <c r="A22" s="96"/>
      <c r="B22" s="42"/>
      <c r="C22" s="97"/>
      <c r="D22" s="43">
        <v>18</v>
      </c>
      <c r="E22" s="44"/>
      <c r="F22" s="9"/>
      <c r="G22" s="30">
        <v>2</v>
      </c>
      <c r="H22" s="9"/>
      <c r="I22" s="30"/>
      <c r="J22" s="9"/>
      <c r="K22" s="30"/>
      <c r="L22" s="9"/>
      <c r="M22" s="30"/>
      <c r="N22" s="9"/>
      <c r="O22" s="30"/>
      <c r="P22" s="9"/>
      <c r="Q22" s="30"/>
      <c r="R22" s="9"/>
      <c r="S22" s="30"/>
      <c r="T22" s="9">
        <v>50</v>
      </c>
      <c r="U22" s="30"/>
      <c r="V22" s="9"/>
      <c r="W22" s="30"/>
      <c r="X22" s="9"/>
      <c r="Y22" s="30"/>
      <c r="Z22" s="9"/>
      <c r="AA22" s="30"/>
      <c r="AB22" s="9"/>
      <c r="AC22" s="30"/>
      <c r="AD22" s="13"/>
      <c r="AE22" s="95"/>
      <c r="AF22" s="95"/>
      <c r="AG22" s="95"/>
      <c r="AH22" s="95"/>
      <c r="AI22" s="83"/>
    </row>
    <row r="23" spans="1:35" ht="13.5" thickBot="1">
      <c r="A23" s="86"/>
      <c r="B23" s="7"/>
      <c r="C23" s="88"/>
      <c r="D23" s="11">
        <v>63</v>
      </c>
      <c r="E23" s="15"/>
      <c r="F23" s="29"/>
      <c r="G23" s="32">
        <v>2</v>
      </c>
      <c r="H23" s="29"/>
      <c r="I23" s="32"/>
      <c r="J23" s="29"/>
      <c r="K23" s="32"/>
      <c r="L23" s="29"/>
      <c r="M23" s="32"/>
      <c r="N23" s="29"/>
      <c r="O23" s="32"/>
      <c r="P23" s="29"/>
      <c r="Q23" s="32"/>
      <c r="R23" s="29"/>
      <c r="S23" s="32">
        <v>2</v>
      </c>
      <c r="T23" s="29">
        <v>2</v>
      </c>
      <c r="U23" s="32"/>
      <c r="V23" s="29"/>
      <c r="W23" s="32"/>
      <c r="X23" s="29"/>
      <c r="Y23" s="32"/>
      <c r="Z23" s="29"/>
      <c r="AA23" s="32"/>
      <c r="AB23" s="29"/>
      <c r="AC23" s="32"/>
      <c r="AD23" s="18"/>
      <c r="AE23" s="92"/>
      <c r="AF23" s="92"/>
      <c r="AG23" s="92"/>
      <c r="AH23" s="92"/>
      <c r="AI23" s="84"/>
    </row>
    <row r="24" spans="1:35" ht="12.75">
      <c r="A24" s="85">
        <v>8</v>
      </c>
      <c r="B24" s="6" t="s">
        <v>87</v>
      </c>
      <c r="C24" s="87"/>
      <c r="D24" s="10">
        <v>445</v>
      </c>
      <c r="E24" s="14">
        <v>0.02048611111111111</v>
      </c>
      <c r="F24" s="28"/>
      <c r="G24" s="31">
        <v>2</v>
      </c>
      <c r="H24" s="28"/>
      <c r="I24" s="31"/>
      <c r="J24" s="28"/>
      <c r="K24" s="31"/>
      <c r="L24" s="28"/>
      <c r="M24" s="31"/>
      <c r="N24" s="28">
        <v>2</v>
      </c>
      <c r="O24" s="31"/>
      <c r="P24" s="28"/>
      <c r="Q24" s="31"/>
      <c r="R24" s="28"/>
      <c r="S24" s="31"/>
      <c r="T24" s="9">
        <v>50</v>
      </c>
      <c r="U24" s="31"/>
      <c r="V24" s="28"/>
      <c r="W24" s="31"/>
      <c r="X24" s="28"/>
      <c r="Y24" s="31"/>
      <c r="Z24" s="28"/>
      <c r="AA24" s="31"/>
      <c r="AB24" s="28"/>
      <c r="AC24" s="31"/>
      <c r="AD24" s="17">
        <v>0.022835648148148147</v>
      </c>
      <c r="AE24" s="91">
        <f>AD24-E24</f>
        <v>0.0023495370370370354</v>
      </c>
      <c r="AF24" s="91">
        <f>TIME(,,SUM(F24:AC26))</f>
        <v>0.001550925925925926</v>
      </c>
      <c r="AG24" s="91">
        <f>AF24+AE24</f>
        <v>0.0039004629629629615</v>
      </c>
      <c r="AH24" s="91">
        <f>MIN(AG24:AG26)</f>
        <v>0.0039004629629629615</v>
      </c>
      <c r="AI24" s="78">
        <f>RANK(AH24,$AH$3:$AH$53,1)</f>
        <v>17</v>
      </c>
    </row>
    <row r="25" spans="1:35" ht="12.75">
      <c r="A25" s="96"/>
      <c r="B25" s="42"/>
      <c r="C25" s="97"/>
      <c r="D25" s="43">
        <v>449</v>
      </c>
      <c r="E25" s="44"/>
      <c r="F25" s="9">
        <v>2</v>
      </c>
      <c r="G25" s="30">
        <v>2</v>
      </c>
      <c r="H25" s="9"/>
      <c r="I25" s="30"/>
      <c r="J25" s="9">
        <v>2</v>
      </c>
      <c r="K25" s="30">
        <v>2</v>
      </c>
      <c r="L25" s="9"/>
      <c r="M25" s="30"/>
      <c r="N25" s="9"/>
      <c r="O25" s="30">
        <v>2</v>
      </c>
      <c r="P25" s="9"/>
      <c r="Q25" s="30">
        <v>2</v>
      </c>
      <c r="R25" s="9">
        <v>2</v>
      </c>
      <c r="S25" s="30">
        <v>2</v>
      </c>
      <c r="T25" s="9"/>
      <c r="U25" s="30"/>
      <c r="V25" s="9"/>
      <c r="W25" s="30"/>
      <c r="X25" s="9"/>
      <c r="Y25" s="30"/>
      <c r="Z25" s="9"/>
      <c r="AA25" s="30"/>
      <c r="AB25" s="9"/>
      <c r="AC25" s="30"/>
      <c r="AD25" s="13"/>
      <c r="AE25" s="95"/>
      <c r="AF25" s="95"/>
      <c r="AG25" s="95"/>
      <c r="AH25" s="95"/>
      <c r="AI25" s="83"/>
    </row>
    <row r="26" spans="1:35" ht="13.5" thickBot="1">
      <c r="A26" s="86"/>
      <c r="B26" s="7"/>
      <c r="C26" s="88"/>
      <c r="D26" s="11">
        <v>448</v>
      </c>
      <c r="E26" s="15"/>
      <c r="F26" s="29"/>
      <c r="G26" s="32">
        <v>2</v>
      </c>
      <c r="H26" s="29"/>
      <c r="I26" s="32"/>
      <c r="J26" s="29">
        <v>2</v>
      </c>
      <c r="K26" s="32"/>
      <c r="L26" s="29"/>
      <c r="M26" s="32"/>
      <c r="N26" s="29">
        <v>2</v>
      </c>
      <c r="O26" s="32">
        <v>2</v>
      </c>
      <c r="P26" s="29"/>
      <c r="Q26" s="32">
        <v>2</v>
      </c>
      <c r="R26" s="29">
        <v>2</v>
      </c>
      <c r="S26" s="32">
        <v>2</v>
      </c>
      <c r="T26" s="29">
        <v>50</v>
      </c>
      <c r="U26" s="32"/>
      <c r="V26" s="29"/>
      <c r="W26" s="32"/>
      <c r="X26" s="29"/>
      <c r="Y26" s="32"/>
      <c r="Z26" s="29"/>
      <c r="AA26" s="32"/>
      <c r="AB26" s="29"/>
      <c r="AC26" s="32"/>
      <c r="AD26" s="18"/>
      <c r="AE26" s="92"/>
      <c r="AF26" s="92"/>
      <c r="AG26" s="92"/>
      <c r="AH26" s="92"/>
      <c r="AI26" s="84"/>
    </row>
    <row r="27" spans="1:35" ht="12.75">
      <c r="A27" s="85">
        <v>9</v>
      </c>
      <c r="B27" s="6" t="s">
        <v>102</v>
      </c>
      <c r="C27" s="87"/>
      <c r="D27" s="10">
        <v>17</v>
      </c>
      <c r="E27" s="14">
        <v>0.02291666666666667</v>
      </c>
      <c r="F27" s="28"/>
      <c r="G27" s="31"/>
      <c r="H27" s="28">
        <v>2</v>
      </c>
      <c r="I27" s="31"/>
      <c r="J27" s="28">
        <v>2</v>
      </c>
      <c r="K27" s="31"/>
      <c r="L27" s="28"/>
      <c r="M27" s="31"/>
      <c r="N27" s="28"/>
      <c r="O27" s="31"/>
      <c r="P27" s="28"/>
      <c r="Q27" s="31"/>
      <c r="R27" s="28"/>
      <c r="S27" s="31"/>
      <c r="T27" s="28">
        <v>2</v>
      </c>
      <c r="U27" s="31"/>
      <c r="V27" s="28"/>
      <c r="W27" s="31"/>
      <c r="X27" s="28"/>
      <c r="Y27" s="31"/>
      <c r="Z27" s="28"/>
      <c r="AA27" s="31"/>
      <c r="AB27" s="28"/>
      <c r="AC27" s="31"/>
      <c r="AD27" s="17">
        <v>0.024560185185185185</v>
      </c>
      <c r="AE27" s="91">
        <f>AD27-E27</f>
        <v>0.0016435185185185164</v>
      </c>
      <c r="AF27" s="91">
        <f>TIME(,,SUM(F27:AC29))</f>
        <v>0.0001388888888888889</v>
      </c>
      <c r="AG27" s="91">
        <f>AF27+AE27</f>
        <v>0.0017824074074074053</v>
      </c>
      <c r="AH27" s="91">
        <f>MIN(AG27:AG29)</f>
        <v>0.0017824074074074053</v>
      </c>
      <c r="AI27" s="78">
        <f>RANK(AH27,$AH$3:$AH$53,1)</f>
        <v>3</v>
      </c>
    </row>
    <row r="28" spans="1:35" ht="12.75">
      <c r="A28" s="96"/>
      <c r="B28" s="42"/>
      <c r="C28" s="97"/>
      <c r="D28" s="43">
        <v>205</v>
      </c>
      <c r="E28" s="44"/>
      <c r="F28" s="9"/>
      <c r="G28" s="30"/>
      <c r="H28" s="9"/>
      <c r="I28" s="30"/>
      <c r="J28" s="9"/>
      <c r="K28" s="30"/>
      <c r="L28" s="9"/>
      <c r="M28" s="30"/>
      <c r="N28" s="9"/>
      <c r="O28" s="30"/>
      <c r="P28" s="9"/>
      <c r="Q28" s="30"/>
      <c r="R28" s="9"/>
      <c r="S28" s="30">
        <v>2</v>
      </c>
      <c r="T28" s="9"/>
      <c r="U28" s="30"/>
      <c r="V28" s="9"/>
      <c r="W28" s="30"/>
      <c r="X28" s="9"/>
      <c r="Y28" s="30"/>
      <c r="Z28" s="9"/>
      <c r="AA28" s="30"/>
      <c r="AB28" s="9"/>
      <c r="AC28" s="30"/>
      <c r="AD28" s="13"/>
      <c r="AE28" s="95"/>
      <c r="AF28" s="95"/>
      <c r="AG28" s="95"/>
      <c r="AH28" s="95"/>
      <c r="AI28" s="83"/>
    </row>
    <row r="29" spans="1:35" ht="13.5" thickBot="1">
      <c r="A29" s="86"/>
      <c r="B29" s="7"/>
      <c r="C29" s="88"/>
      <c r="D29" s="11">
        <v>86</v>
      </c>
      <c r="E29" s="15"/>
      <c r="F29" s="29"/>
      <c r="G29" s="32"/>
      <c r="H29" s="29"/>
      <c r="I29" s="32"/>
      <c r="J29" s="29">
        <v>2</v>
      </c>
      <c r="K29" s="32"/>
      <c r="L29" s="29"/>
      <c r="M29" s="32"/>
      <c r="N29" s="29"/>
      <c r="O29" s="32"/>
      <c r="P29" s="29"/>
      <c r="Q29" s="32"/>
      <c r="R29" s="29"/>
      <c r="S29" s="32"/>
      <c r="T29" s="29"/>
      <c r="U29" s="32">
        <v>2</v>
      </c>
      <c r="V29" s="29"/>
      <c r="W29" s="32"/>
      <c r="X29" s="29"/>
      <c r="Y29" s="32"/>
      <c r="Z29" s="29"/>
      <c r="AA29" s="32"/>
      <c r="AB29" s="29"/>
      <c r="AC29" s="32"/>
      <c r="AD29" s="18"/>
      <c r="AE29" s="92"/>
      <c r="AF29" s="92"/>
      <c r="AG29" s="92"/>
      <c r="AH29" s="92"/>
      <c r="AI29" s="84"/>
    </row>
    <row r="30" spans="1:35" ht="12.75">
      <c r="A30" s="85">
        <v>10</v>
      </c>
      <c r="B30" s="6" t="s">
        <v>77</v>
      </c>
      <c r="C30" s="87"/>
      <c r="D30" s="10">
        <v>49</v>
      </c>
      <c r="E30" s="14">
        <v>0.025694444444444447</v>
      </c>
      <c r="F30" s="28"/>
      <c r="G30" s="31"/>
      <c r="H30" s="28"/>
      <c r="I30" s="31"/>
      <c r="J30" s="28"/>
      <c r="K30" s="31"/>
      <c r="L30" s="28"/>
      <c r="M30" s="31"/>
      <c r="N30" s="28"/>
      <c r="O30" s="31"/>
      <c r="P30" s="28"/>
      <c r="Q30" s="31"/>
      <c r="R30" s="28"/>
      <c r="S30" s="31"/>
      <c r="T30" s="28"/>
      <c r="U30" s="31"/>
      <c r="V30" s="28"/>
      <c r="W30" s="31"/>
      <c r="X30" s="28"/>
      <c r="Y30" s="31"/>
      <c r="Z30" s="28"/>
      <c r="AA30" s="31"/>
      <c r="AB30" s="28"/>
      <c r="AC30" s="31"/>
      <c r="AD30" s="17">
        <v>0.02756944444444445</v>
      </c>
      <c r="AE30" s="91">
        <f>AD30-E30</f>
        <v>0.0018750000000000017</v>
      </c>
      <c r="AF30" s="91">
        <f>TIME(,,SUM(F30:AC32))</f>
        <v>4.6296296296296294E-05</v>
      </c>
      <c r="AG30" s="91">
        <f>AF30+AE30</f>
        <v>0.001921296296296298</v>
      </c>
      <c r="AH30" s="91">
        <f>MIN(AG30:AG32)</f>
        <v>0.001921296296296298</v>
      </c>
      <c r="AI30" s="78">
        <f>RANK(AH30,$AH$3:$AH$53,1)</f>
        <v>7</v>
      </c>
    </row>
    <row r="31" spans="1:35" ht="12.75">
      <c r="A31" s="96"/>
      <c r="B31" s="42"/>
      <c r="C31" s="97"/>
      <c r="D31" s="43">
        <v>8</v>
      </c>
      <c r="E31" s="44"/>
      <c r="F31" s="9"/>
      <c r="G31" s="30"/>
      <c r="H31" s="9"/>
      <c r="I31" s="30"/>
      <c r="J31" s="9"/>
      <c r="K31" s="30"/>
      <c r="L31" s="9"/>
      <c r="M31" s="30"/>
      <c r="N31" s="9"/>
      <c r="O31" s="30"/>
      <c r="P31" s="9"/>
      <c r="Q31" s="30"/>
      <c r="R31" s="9"/>
      <c r="S31" s="30"/>
      <c r="T31" s="9"/>
      <c r="U31" s="30"/>
      <c r="V31" s="9"/>
      <c r="W31" s="30"/>
      <c r="X31" s="9"/>
      <c r="Y31" s="30"/>
      <c r="Z31" s="9"/>
      <c r="AA31" s="30"/>
      <c r="AB31" s="9"/>
      <c r="AC31" s="30"/>
      <c r="AD31" s="13"/>
      <c r="AE31" s="95"/>
      <c r="AF31" s="95"/>
      <c r="AG31" s="95"/>
      <c r="AH31" s="95"/>
      <c r="AI31" s="83"/>
    </row>
    <row r="32" spans="1:35" ht="13.5" thickBot="1">
      <c r="A32" s="86"/>
      <c r="B32" s="7"/>
      <c r="C32" s="88"/>
      <c r="D32" s="11">
        <v>57</v>
      </c>
      <c r="E32" s="15"/>
      <c r="F32" s="29"/>
      <c r="G32" s="32"/>
      <c r="H32" s="29"/>
      <c r="I32" s="32"/>
      <c r="J32" s="29"/>
      <c r="K32" s="32"/>
      <c r="L32" s="29"/>
      <c r="M32" s="32"/>
      <c r="N32" s="29"/>
      <c r="O32" s="32">
        <v>2</v>
      </c>
      <c r="P32" s="29"/>
      <c r="Q32" s="32"/>
      <c r="R32" s="29"/>
      <c r="S32" s="32"/>
      <c r="T32" s="29">
        <v>2</v>
      </c>
      <c r="U32" s="32"/>
      <c r="V32" s="29"/>
      <c r="W32" s="32"/>
      <c r="X32" s="29"/>
      <c r="Y32" s="32"/>
      <c r="Z32" s="29"/>
      <c r="AA32" s="32"/>
      <c r="AB32" s="29"/>
      <c r="AC32" s="32"/>
      <c r="AD32" s="18"/>
      <c r="AE32" s="92"/>
      <c r="AF32" s="92"/>
      <c r="AG32" s="92"/>
      <c r="AH32" s="92"/>
      <c r="AI32" s="84"/>
    </row>
    <row r="33" spans="1:35" ht="12.75">
      <c r="A33" s="85">
        <v>11</v>
      </c>
      <c r="B33" s="6"/>
      <c r="C33" s="87"/>
      <c r="D33" s="10">
        <v>442</v>
      </c>
      <c r="E33" s="14">
        <v>0.027777777777777776</v>
      </c>
      <c r="F33" s="28">
        <v>2</v>
      </c>
      <c r="G33" s="31">
        <v>2</v>
      </c>
      <c r="H33" s="28"/>
      <c r="I33" s="31"/>
      <c r="J33" s="28"/>
      <c r="K33" s="31"/>
      <c r="L33" s="28"/>
      <c r="M33" s="31"/>
      <c r="N33" s="28"/>
      <c r="O33" s="31"/>
      <c r="P33" s="28"/>
      <c r="Q33" s="31"/>
      <c r="R33" s="28"/>
      <c r="S33" s="31"/>
      <c r="T33" s="28"/>
      <c r="U33" s="31">
        <v>2</v>
      </c>
      <c r="V33" s="28"/>
      <c r="W33" s="31"/>
      <c r="X33" s="28"/>
      <c r="Y33" s="31"/>
      <c r="Z33" s="28"/>
      <c r="AA33" s="31"/>
      <c r="AB33" s="28"/>
      <c r="AC33" s="31"/>
      <c r="AD33" s="17">
        <v>0.029837962962962965</v>
      </c>
      <c r="AE33" s="91">
        <f>AD33-E33</f>
        <v>0.002060185185185189</v>
      </c>
      <c r="AF33" s="91">
        <f>TIME(,,SUM(F33:AC35))</f>
        <v>0.0014814814814814814</v>
      </c>
      <c r="AG33" s="91">
        <f>AF33+AE33</f>
        <v>0.0035416666666666704</v>
      </c>
      <c r="AH33" s="91">
        <f>MIN(AG33:AG35)</f>
        <v>0.0035416666666666704</v>
      </c>
      <c r="AI33" s="78">
        <f>RANK(AH33,$AH$3:$AH$53,1)</f>
        <v>16</v>
      </c>
    </row>
    <row r="34" spans="1:35" ht="12.75">
      <c r="A34" s="96"/>
      <c r="B34" s="42" t="s">
        <v>251</v>
      </c>
      <c r="C34" s="97"/>
      <c r="D34" s="43">
        <v>439</v>
      </c>
      <c r="E34" s="44"/>
      <c r="F34" s="9"/>
      <c r="G34" s="30"/>
      <c r="H34" s="9"/>
      <c r="I34" s="30"/>
      <c r="J34" s="9"/>
      <c r="K34" s="30"/>
      <c r="L34" s="9"/>
      <c r="M34" s="30"/>
      <c r="N34" s="9">
        <v>2</v>
      </c>
      <c r="O34" s="30"/>
      <c r="P34" s="9"/>
      <c r="Q34" s="30"/>
      <c r="R34" s="9"/>
      <c r="S34" s="30"/>
      <c r="T34" s="9">
        <v>2</v>
      </c>
      <c r="U34" s="30">
        <v>2</v>
      </c>
      <c r="V34" s="9">
        <v>50</v>
      </c>
      <c r="W34" s="30"/>
      <c r="X34" s="9"/>
      <c r="Y34" s="30"/>
      <c r="Z34" s="9"/>
      <c r="AA34" s="30"/>
      <c r="AB34" s="9"/>
      <c r="AC34" s="30"/>
      <c r="AD34" s="13"/>
      <c r="AE34" s="95"/>
      <c r="AF34" s="95"/>
      <c r="AG34" s="95"/>
      <c r="AH34" s="95"/>
      <c r="AI34" s="83"/>
    </row>
    <row r="35" spans="1:35" ht="13.5" thickBot="1">
      <c r="A35" s="86"/>
      <c r="B35" s="7"/>
      <c r="C35" s="88"/>
      <c r="D35" s="11">
        <v>440</v>
      </c>
      <c r="E35" s="15"/>
      <c r="F35" s="29"/>
      <c r="G35" s="32">
        <v>2</v>
      </c>
      <c r="H35" s="29"/>
      <c r="I35" s="32"/>
      <c r="J35" s="29">
        <v>2</v>
      </c>
      <c r="K35" s="32">
        <v>2</v>
      </c>
      <c r="L35" s="29">
        <v>2</v>
      </c>
      <c r="M35" s="32"/>
      <c r="N35" s="29"/>
      <c r="O35" s="32"/>
      <c r="P35" s="29">
        <v>2</v>
      </c>
      <c r="Q35" s="32">
        <v>2</v>
      </c>
      <c r="R35" s="29">
        <v>2</v>
      </c>
      <c r="S35" s="32"/>
      <c r="T35" s="29">
        <v>50</v>
      </c>
      <c r="U35" s="32">
        <v>2</v>
      </c>
      <c r="V35" s="29"/>
      <c r="W35" s="32"/>
      <c r="X35" s="29"/>
      <c r="Y35" s="32"/>
      <c r="Z35" s="29"/>
      <c r="AA35" s="32"/>
      <c r="AB35" s="29"/>
      <c r="AC35" s="32"/>
      <c r="AD35" s="18"/>
      <c r="AE35" s="92"/>
      <c r="AF35" s="92"/>
      <c r="AG35" s="92"/>
      <c r="AH35" s="92"/>
      <c r="AI35" s="84"/>
    </row>
    <row r="36" spans="1:35" ht="12.75">
      <c r="A36" s="85">
        <v>12</v>
      </c>
      <c r="B36" s="6"/>
      <c r="C36" s="87"/>
      <c r="D36" s="10">
        <v>91</v>
      </c>
      <c r="E36" s="14">
        <v>0.030208333333333334</v>
      </c>
      <c r="F36" s="28"/>
      <c r="G36" s="31">
        <v>2</v>
      </c>
      <c r="H36" s="28"/>
      <c r="I36" s="31"/>
      <c r="J36" s="28"/>
      <c r="K36" s="31"/>
      <c r="L36" s="28"/>
      <c r="M36" s="31"/>
      <c r="N36" s="28"/>
      <c r="O36" s="31"/>
      <c r="P36" s="28"/>
      <c r="Q36" s="31"/>
      <c r="R36" s="28"/>
      <c r="S36" s="31"/>
      <c r="T36" s="28"/>
      <c r="U36" s="31">
        <v>2</v>
      </c>
      <c r="V36" s="28"/>
      <c r="W36" s="31"/>
      <c r="X36" s="28"/>
      <c r="Y36" s="31"/>
      <c r="Z36" s="28"/>
      <c r="AA36" s="31"/>
      <c r="AB36" s="28"/>
      <c r="AC36" s="31"/>
      <c r="AD36" s="17">
        <v>0.032546296296296295</v>
      </c>
      <c r="AE36" s="91">
        <f>AD36-E36</f>
        <v>0.002337962962962962</v>
      </c>
      <c r="AF36" s="91">
        <f>TIME(,,SUM(F36:AC38))</f>
        <v>0.000787037037037037</v>
      </c>
      <c r="AG36" s="91">
        <f>AF36+AE36</f>
        <v>0.003124999999999999</v>
      </c>
      <c r="AH36" s="91">
        <f>MIN(AG36:AG38)</f>
        <v>0.003124999999999999</v>
      </c>
      <c r="AI36" s="78">
        <f>RANK(AH36,$AH$3:$AH$53,1)</f>
        <v>15</v>
      </c>
    </row>
    <row r="37" spans="1:35" ht="12.75">
      <c r="A37" s="96"/>
      <c r="B37" s="42" t="s">
        <v>89</v>
      </c>
      <c r="C37" s="97"/>
      <c r="D37" s="43">
        <v>48</v>
      </c>
      <c r="E37" s="44"/>
      <c r="F37" s="9"/>
      <c r="G37" s="30">
        <v>2</v>
      </c>
      <c r="H37" s="9"/>
      <c r="I37" s="30"/>
      <c r="J37" s="9"/>
      <c r="K37" s="30"/>
      <c r="L37" s="9"/>
      <c r="M37" s="30"/>
      <c r="N37" s="9"/>
      <c r="O37" s="30"/>
      <c r="P37" s="9"/>
      <c r="Q37" s="30"/>
      <c r="R37" s="9">
        <v>2</v>
      </c>
      <c r="S37" s="30"/>
      <c r="T37" s="9"/>
      <c r="U37" s="30">
        <v>2</v>
      </c>
      <c r="V37" s="9"/>
      <c r="W37" s="30"/>
      <c r="X37" s="9"/>
      <c r="Y37" s="30"/>
      <c r="Z37" s="9"/>
      <c r="AA37" s="30"/>
      <c r="AB37" s="9"/>
      <c r="AC37" s="30"/>
      <c r="AD37" s="13"/>
      <c r="AE37" s="95"/>
      <c r="AF37" s="95"/>
      <c r="AG37" s="95"/>
      <c r="AH37" s="95"/>
      <c r="AI37" s="83"/>
    </row>
    <row r="38" spans="1:35" ht="13.5" thickBot="1">
      <c r="A38" s="86"/>
      <c r="B38" s="7"/>
      <c r="C38" s="88"/>
      <c r="D38" s="11">
        <v>50</v>
      </c>
      <c r="E38" s="15"/>
      <c r="F38" s="29">
        <v>2</v>
      </c>
      <c r="G38" s="32">
        <v>2</v>
      </c>
      <c r="H38" s="29"/>
      <c r="I38" s="32"/>
      <c r="J38" s="29"/>
      <c r="K38" s="32"/>
      <c r="L38" s="29"/>
      <c r="M38" s="32"/>
      <c r="N38" s="29"/>
      <c r="O38" s="32"/>
      <c r="P38" s="29"/>
      <c r="Q38" s="32"/>
      <c r="R38" s="29">
        <v>2</v>
      </c>
      <c r="S38" s="32">
        <v>2</v>
      </c>
      <c r="T38" s="29">
        <v>50</v>
      </c>
      <c r="U38" s="32"/>
      <c r="V38" s="29"/>
      <c r="W38" s="32"/>
      <c r="X38" s="29"/>
      <c r="Y38" s="32"/>
      <c r="Z38" s="29"/>
      <c r="AA38" s="32"/>
      <c r="AB38" s="29"/>
      <c r="AC38" s="32"/>
      <c r="AD38" s="18"/>
      <c r="AE38" s="92"/>
      <c r="AF38" s="92"/>
      <c r="AG38" s="92"/>
      <c r="AH38" s="92"/>
      <c r="AI38" s="84"/>
    </row>
    <row r="39" spans="1:35" ht="12.75">
      <c r="A39" s="85">
        <v>13</v>
      </c>
      <c r="B39" s="6" t="s">
        <v>147</v>
      </c>
      <c r="C39" s="87"/>
      <c r="D39" s="10">
        <v>100</v>
      </c>
      <c r="E39" s="14">
        <v>0.03993055555555556</v>
      </c>
      <c r="F39" s="28"/>
      <c r="G39" s="31">
        <v>2</v>
      </c>
      <c r="H39" s="28"/>
      <c r="I39" s="31"/>
      <c r="J39" s="28"/>
      <c r="K39" s="31"/>
      <c r="L39" s="28"/>
      <c r="M39" s="31"/>
      <c r="N39" s="28"/>
      <c r="O39" s="31"/>
      <c r="P39" s="28"/>
      <c r="Q39" s="31"/>
      <c r="R39" s="28"/>
      <c r="S39" s="31"/>
      <c r="T39" s="28">
        <v>50</v>
      </c>
      <c r="U39" s="31"/>
      <c r="V39" s="28"/>
      <c r="W39" s="31"/>
      <c r="X39" s="28"/>
      <c r="Y39" s="31"/>
      <c r="Z39" s="28"/>
      <c r="AA39" s="31"/>
      <c r="AB39" s="28"/>
      <c r="AC39" s="31"/>
      <c r="AD39" s="17">
        <v>0.04232638888888889</v>
      </c>
      <c r="AE39" s="91">
        <f>AD39-E39</f>
        <v>0.002395833333333333</v>
      </c>
      <c r="AF39" s="91">
        <f>TIME(,,SUM(F39:AC41))</f>
        <v>0.0006944444444444445</v>
      </c>
      <c r="AG39" s="91">
        <f>AF39+AE39</f>
        <v>0.0030902777777777777</v>
      </c>
      <c r="AH39" s="91">
        <f>MIN(AG39:AG41)</f>
        <v>0.0030902777777777777</v>
      </c>
      <c r="AI39" s="78">
        <f>RANK(AH39,$AH$3:$AH$53,1)</f>
        <v>14</v>
      </c>
    </row>
    <row r="40" spans="1:35" ht="12.75">
      <c r="A40" s="96"/>
      <c r="B40" s="42"/>
      <c r="C40" s="97"/>
      <c r="D40" s="43">
        <v>9</v>
      </c>
      <c r="E40" s="44"/>
      <c r="F40" s="9"/>
      <c r="G40" s="30">
        <v>2</v>
      </c>
      <c r="H40" s="9"/>
      <c r="I40" s="30"/>
      <c r="J40" s="9"/>
      <c r="K40" s="30"/>
      <c r="L40" s="9"/>
      <c r="M40" s="30"/>
      <c r="N40" s="9"/>
      <c r="O40" s="30"/>
      <c r="P40" s="9">
        <v>2</v>
      </c>
      <c r="Q40" s="30"/>
      <c r="R40" s="9"/>
      <c r="S40" s="30"/>
      <c r="T40" s="9"/>
      <c r="U40" s="30"/>
      <c r="V40" s="9"/>
      <c r="W40" s="30"/>
      <c r="X40" s="9"/>
      <c r="Y40" s="30"/>
      <c r="Z40" s="9"/>
      <c r="AA40" s="30"/>
      <c r="AB40" s="9"/>
      <c r="AC40" s="30"/>
      <c r="AD40" s="13"/>
      <c r="AE40" s="95"/>
      <c r="AF40" s="95"/>
      <c r="AG40" s="95"/>
      <c r="AH40" s="95"/>
      <c r="AI40" s="83"/>
    </row>
    <row r="41" spans="1:35" ht="13.5" thickBot="1">
      <c r="A41" s="86"/>
      <c r="B41" s="7"/>
      <c r="C41" s="88"/>
      <c r="D41" s="11">
        <v>42</v>
      </c>
      <c r="E41" s="15"/>
      <c r="F41" s="29"/>
      <c r="G41" s="32">
        <v>2</v>
      </c>
      <c r="H41" s="29"/>
      <c r="I41" s="32"/>
      <c r="J41" s="29"/>
      <c r="K41" s="32"/>
      <c r="L41" s="29"/>
      <c r="M41" s="32"/>
      <c r="N41" s="29"/>
      <c r="O41" s="32"/>
      <c r="P41" s="29"/>
      <c r="Q41" s="32"/>
      <c r="R41" s="29"/>
      <c r="S41" s="32"/>
      <c r="T41" s="29"/>
      <c r="U41" s="32">
        <v>2</v>
      </c>
      <c r="V41" s="29"/>
      <c r="W41" s="32"/>
      <c r="X41" s="29"/>
      <c r="Y41" s="32"/>
      <c r="Z41" s="29"/>
      <c r="AA41" s="32"/>
      <c r="AB41" s="29"/>
      <c r="AC41" s="32"/>
      <c r="AD41" s="18"/>
      <c r="AE41" s="92"/>
      <c r="AF41" s="92"/>
      <c r="AG41" s="92"/>
      <c r="AH41" s="92"/>
      <c r="AI41" s="84"/>
    </row>
    <row r="42" spans="1:35" ht="12.75">
      <c r="A42" s="85">
        <v>14</v>
      </c>
      <c r="B42" s="6" t="s">
        <v>252</v>
      </c>
      <c r="C42" s="87"/>
      <c r="D42" s="10">
        <v>26</v>
      </c>
      <c r="E42" s="14">
        <v>0.044097222222222225</v>
      </c>
      <c r="F42" s="28"/>
      <c r="G42" s="31">
        <v>2</v>
      </c>
      <c r="H42" s="28"/>
      <c r="I42" s="31"/>
      <c r="J42" s="28"/>
      <c r="K42" s="31"/>
      <c r="L42" s="28"/>
      <c r="M42" s="31"/>
      <c r="N42" s="28"/>
      <c r="O42" s="31"/>
      <c r="P42" s="28"/>
      <c r="Q42" s="31"/>
      <c r="R42" s="28"/>
      <c r="S42" s="31">
        <v>2</v>
      </c>
      <c r="T42" s="28"/>
      <c r="U42" s="31"/>
      <c r="V42" s="28"/>
      <c r="W42" s="31"/>
      <c r="X42" s="28"/>
      <c r="Y42" s="31"/>
      <c r="Z42" s="28"/>
      <c r="AA42" s="31"/>
      <c r="AB42" s="28"/>
      <c r="AC42" s="31"/>
      <c r="AD42" s="17">
        <v>0.04590277777777777</v>
      </c>
      <c r="AE42" s="91">
        <f>AD42-E42</f>
        <v>0.0018055555555555464</v>
      </c>
      <c r="AF42" s="91">
        <f>TIME(,,SUM(F42:AC44))</f>
        <v>0.0006712962962962962</v>
      </c>
      <c r="AG42" s="91">
        <f>AF42+AE42</f>
        <v>0.0024768518518518425</v>
      </c>
      <c r="AH42" s="91">
        <f>MIN(AG42:AG44)</f>
        <v>0.0024768518518518425</v>
      </c>
      <c r="AI42" s="78">
        <f>RANK(AH42,$AH$3:$AH$53,1)</f>
        <v>10</v>
      </c>
    </row>
    <row r="43" spans="1:35" ht="12.75">
      <c r="A43" s="96"/>
      <c r="B43" s="42"/>
      <c r="C43" s="97"/>
      <c r="D43" s="43">
        <v>47</v>
      </c>
      <c r="E43" s="44"/>
      <c r="F43" s="9"/>
      <c r="G43" s="30"/>
      <c r="H43" s="9"/>
      <c r="I43" s="30"/>
      <c r="J43" s="9">
        <v>2</v>
      </c>
      <c r="K43" s="30"/>
      <c r="L43" s="9"/>
      <c r="M43" s="30"/>
      <c r="N43" s="9"/>
      <c r="O43" s="30"/>
      <c r="P43" s="9"/>
      <c r="Q43" s="30"/>
      <c r="R43" s="9"/>
      <c r="S43" s="30"/>
      <c r="T43" s="9">
        <v>50</v>
      </c>
      <c r="U43" s="30"/>
      <c r="V43" s="9"/>
      <c r="W43" s="30"/>
      <c r="X43" s="9"/>
      <c r="Y43" s="30"/>
      <c r="Z43" s="9"/>
      <c r="AA43" s="30"/>
      <c r="AB43" s="9"/>
      <c r="AC43" s="30"/>
      <c r="AD43" s="13"/>
      <c r="AE43" s="95"/>
      <c r="AF43" s="95"/>
      <c r="AG43" s="95"/>
      <c r="AH43" s="95"/>
      <c r="AI43" s="83"/>
    </row>
    <row r="44" spans="1:35" ht="13.5" thickBot="1">
      <c r="A44" s="86"/>
      <c r="B44" s="7"/>
      <c r="C44" s="88"/>
      <c r="D44" s="11">
        <v>5</v>
      </c>
      <c r="E44" s="15"/>
      <c r="F44" s="29"/>
      <c r="G44" s="32"/>
      <c r="H44" s="29"/>
      <c r="I44" s="32"/>
      <c r="J44" s="29"/>
      <c r="K44" s="32"/>
      <c r="L44" s="29"/>
      <c r="M44" s="32"/>
      <c r="N44" s="29"/>
      <c r="O44" s="32"/>
      <c r="P44" s="29"/>
      <c r="Q44" s="32">
        <v>2</v>
      </c>
      <c r="R44" s="29"/>
      <c r="S44" s="32"/>
      <c r="T44" s="29"/>
      <c r="U44" s="32"/>
      <c r="V44" s="29"/>
      <c r="W44" s="32"/>
      <c r="X44" s="29"/>
      <c r="Y44" s="32"/>
      <c r="Z44" s="29"/>
      <c r="AA44" s="32"/>
      <c r="AB44" s="29"/>
      <c r="AC44" s="32"/>
      <c r="AD44" s="18"/>
      <c r="AE44" s="92"/>
      <c r="AF44" s="92"/>
      <c r="AG44" s="92"/>
      <c r="AH44" s="92"/>
      <c r="AI44" s="84"/>
    </row>
    <row r="45" spans="1:35" ht="12.75">
      <c r="A45" s="85">
        <v>15</v>
      </c>
      <c r="B45" s="6" t="s">
        <v>253</v>
      </c>
      <c r="C45" s="87"/>
      <c r="D45" s="10">
        <v>431</v>
      </c>
      <c r="E45" s="14">
        <v>0.05277777777777778</v>
      </c>
      <c r="F45" s="28"/>
      <c r="G45" s="31"/>
      <c r="H45" s="28">
        <v>2</v>
      </c>
      <c r="I45" s="31"/>
      <c r="J45" s="28"/>
      <c r="K45" s="31"/>
      <c r="L45" s="28"/>
      <c r="M45" s="31"/>
      <c r="N45" s="28"/>
      <c r="O45" s="31"/>
      <c r="P45" s="28"/>
      <c r="Q45" s="31">
        <v>2</v>
      </c>
      <c r="R45" s="28"/>
      <c r="S45" s="31"/>
      <c r="T45" s="28"/>
      <c r="U45" s="31"/>
      <c r="V45" s="28"/>
      <c r="W45" s="31"/>
      <c r="X45" s="28"/>
      <c r="Y45" s="31"/>
      <c r="Z45" s="28"/>
      <c r="AA45" s="31"/>
      <c r="AB45" s="28"/>
      <c r="AC45" s="31"/>
      <c r="AD45" s="17">
        <v>0.05451388888888889</v>
      </c>
      <c r="AE45" s="91">
        <f>AD45-E45</f>
        <v>0.0017361111111111119</v>
      </c>
      <c r="AF45" s="91">
        <f>TIME(,,SUM(F45:AC47))</f>
        <v>9.259259259259259E-05</v>
      </c>
      <c r="AG45" s="91">
        <f>AF45+AE45</f>
        <v>0.0018287037037037046</v>
      </c>
      <c r="AH45" s="91">
        <f>MIN(AG45:AG47)</f>
        <v>0.0018287037037037046</v>
      </c>
      <c r="AI45" s="78">
        <f>RANK(AH45,$AH$3:$AH$53,1)</f>
        <v>4</v>
      </c>
    </row>
    <row r="46" spans="1:35" ht="12.75">
      <c r="A46" s="96"/>
      <c r="B46" s="42"/>
      <c r="C46" s="97"/>
      <c r="D46" s="43">
        <v>95</v>
      </c>
      <c r="E46" s="44"/>
      <c r="F46" s="9"/>
      <c r="G46" s="30"/>
      <c r="H46" s="9"/>
      <c r="I46" s="30"/>
      <c r="J46" s="9"/>
      <c r="K46" s="30"/>
      <c r="L46" s="9"/>
      <c r="M46" s="30"/>
      <c r="N46" s="9"/>
      <c r="O46" s="30"/>
      <c r="P46" s="9"/>
      <c r="Q46" s="30"/>
      <c r="R46" s="9"/>
      <c r="S46" s="30"/>
      <c r="T46" s="9"/>
      <c r="U46" s="30"/>
      <c r="V46" s="9"/>
      <c r="W46" s="30"/>
      <c r="X46" s="9"/>
      <c r="Y46" s="30"/>
      <c r="Z46" s="9"/>
      <c r="AA46" s="30"/>
      <c r="AB46" s="9"/>
      <c r="AC46" s="30"/>
      <c r="AD46" s="13"/>
      <c r="AE46" s="95"/>
      <c r="AF46" s="95"/>
      <c r="AG46" s="95"/>
      <c r="AH46" s="95"/>
      <c r="AI46" s="83"/>
    </row>
    <row r="47" spans="1:35" ht="13.5" thickBot="1">
      <c r="A47" s="86"/>
      <c r="B47" s="7"/>
      <c r="C47" s="88"/>
      <c r="D47" s="11">
        <v>1.62</v>
      </c>
      <c r="E47" s="15"/>
      <c r="F47" s="29"/>
      <c r="G47" s="32">
        <v>2</v>
      </c>
      <c r="H47" s="29"/>
      <c r="I47" s="32"/>
      <c r="J47" s="29"/>
      <c r="K47" s="32"/>
      <c r="L47" s="29"/>
      <c r="M47" s="32"/>
      <c r="N47" s="29"/>
      <c r="O47" s="32"/>
      <c r="P47" s="29"/>
      <c r="Q47" s="32"/>
      <c r="R47" s="29">
        <v>2</v>
      </c>
      <c r="S47" s="32"/>
      <c r="T47" s="29"/>
      <c r="U47" s="32"/>
      <c r="V47" s="29"/>
      <c r="W47" s="32"/>
      <c r="X47" s="29"/>
      <c r="Y47" s="32"/>
      <c r="Z47" s="29"/>
      <c r="AA47" s="32"/>
      <c r="AB47" s="29"/>
      <c r="AC47" s="32"/>
      <c r="AD47" s="18"/>
      <c r="AE47" s="92"/>
      <c r="AF47" s="92"/>
      <c r="AG47" s="92"/>
      <c r="AH47" s="92"/>
      <c r="AI47" s="84"/>
    </row>
    <row r="48" spans="1:35" ht="12.75">
      <c r="A48" s="85">
        <v>16</v>
      </c>
      <c r="B48" s="6" t="s">
        <v>93</v>
      </c>
      <c r="C48" s="87"/>
      <c r="D48" s="10">
        <v>87</v>
      </c>
      <c r="E48" s="14">
        <v>0.009722222222222222</v>
      </c>
      <c r="F48" s="28"/>
      <c r="G48" s="31"/>
      <c r="H48" s="28"/>
      <c r="I48" s="31"/>
      <c r="J48" s="28">
        <v>2</v>
      </c>
      <c r="K48" s="31"/>
      <c r="L48" s="28"/>
      <c r="M48" s="31">
        <v>2</v>
      </c>
      <c r="N48" s="28"/>
      <c r="O48" s="31"/>
      <c r="P48" s="28"/>
      <c r="Q48" s="31">
        <v>2</v>
      </c>
      <c r="R48" s="28">
        <v>2</v>
      </c>
      <c r="S48" s="31"/>
      <c r="T48" s="28"/>
      <c r="U48" s="31"/>
      <c r="V48" s="28"/>
      <c r="W48" s="31"/>
      <c r="X48" s="28"/>
      <c r="Y48" s="31"/>
      <c r="Z48" s="28"/>
      <c r="AA48" s="31"/>
      <c r="AB48" s="28"/>
      <c r="AC48" s="31"/>
      <c r="AD48" s="17">
        <v>0.012013888888888888</v>
      </c>
      <c r="AE48" s="91">
        <f>AD48-E48</f>
        <v>0.002291666666666666</v>
      </c>
      <c r="AF48" s="91">
        <f>TIME(,,SUM(F48:AC50))</f>
        <v>0.0007175925925925927</v>
      </c>
      <c r="AG48" s="91">
        <f>AF48+AE48</f>
        <v>0.0030092592592592584</v>
      </c>
      <c r="AH48" s="91">
        <f>MIN(AG48:AG50)</f>
        <v>0.0030092592592592584</v>
      </c>
      <c r="AI48" s="78">
        <f>RANK(AH48,$AH$3:$AH$53,1)</f>
        <v>13</v>
      </c>
    </row>
    <row r="49" spans="1:35" ht="12.75">
      <c r="A49" s="96"/>
      <c r="B49" s="42"/>
      <c r="C49" s="97"/>
      <c r="D49" s="43">
        <v>99</v>
      </c>
      <c r="E49" s="44"/>
      <c r="F49" s="9">
        <v>2</v>
      </c>
      <c r="G49" s="30"/>
      <c r="H49" s="9"/>
      <c r="I49" s="30"/>
      <c r="J49" s="9"/>
      <c r="K49" s="30"/>
      <c r="L49" s="9"/>
      <c r="M49" s="30"/>
      <c r="N49" s="9">
        <v>2</v>
      </c>
      <c r="O49" s="30"/>
      <c r="P49" s="9"/>
      <c r="Q49" s="30"/>
      <c r="R49" s="9"/>
      <c r="S49" s="30"/>
      <c r="T49" s="9">
        <v>50</v>
      </c>
      <c r="U49" s="30"/>
      <c r="V49" s="9"/>
      <c r="W49" s="30"/>
      <c r="X49" s="9"/>
      <c r="Y49" s="30"/>
      <c r="Z49" s="9"/>
      <c r="AA49" s="30"/>
      <c r="AB49" s="9"/>
      <c r="AC49" s="30"/>
      <c r="AD49" s="13"/>
      <c r="AE49" s="95"/>
      <c r="AF49" s="95"/>
      <c r="AG49" s="95"/>
      <c r="AH49" s="95"/>
      <c r="AI49" s="83"/>
    </row>
    <row r="50" spans="1:35" ht="13.5" thickBot="1">
      <c r="A50" s="86"/>
      <c r="B50" s="7"/>
      <c r="C50" s="88"/>
      <c r="D50" s="11"/>
      <c r="E50" s="15"/>
      <c r="F50" s="29"/>
      <c r="G50" s="32"/>
      <c r="H50" s="29"/>
      <c r="I50" s="32"/>
      <c r="J50" s="29"/>
      <c r="K50" s="32"/>
      <c r="L50" s="29"/>
      <c r="M50" s="32"/>
      <c r="N50" s="29"/>
      <c r="O50" s="32"/>
      <c r="P50" s="29"/>
      <c r="Q50" s="32"/>
      <c r="R50" s="29"/>
      <c r="S50" s="32"/>
      <c r="T50" s="29"/>
      <c r="U50" s="32"/>
      <c r="V50" s="29"/>
      <c r="W50" s="32"/>
      <c r="X50" s="29"/>
      <c r="Y50" s="32"/>
      <c r="Z50" s="29"/>
      <c r="AA50" s="32"/>
      <c r="AB50" s="29"/>
      <c r="AC50" s="32"/>
      <c r="AD50" s="18"/>
      <c r="AE50" s="92"/>
      <c r="AF50" s="92"/>
      <c r="AG50" s="92"/>
      <c r="AH50" s="92"/>
      <c r="AI50" s="84"/>
    </row>
    <row r="51" spans="1:35" ht="12.75">
      <c r="A51" s="85">
        <v>17</v>
      </c>
      <c r="B51" s="6"/>
      <c r="C51" s="87"/>
      <c r="D51" s="10">
        <v>459</v>
      </c>
      <c r="E51" s="14">
        <v>0.05520833333333333</v>
      </c>
      <c r="F51" s="28"/>
      <c r="G51" s="31"/>
      <c r="H51" s="28"/>
      <c r="I51" s="31"/>
      <c r="J51" s="28"/>
      <c r="K51" s="31"/>
      <c r="L51" s="28"/>
      <c r="M51" s="31"/>
      <c r="N51" s="28"/>
      <c r="O51" s="31"/>
      <c r="P51" s="28"/>
      <c r="Q51" s="31"/>
      <c r="R51" s="28"/>
      <c r="S51" s="31"/>
      <c r="T51" s="28"/>
      <c r="U51" s="31"/>
      <c r="V51" s="28"/>
      <c r="W51" s="31"/>
      <c r="X51" s="28"/>
      <c r="Y51" s="31"/>
      <c r="Z51" s="28"/>
      <c r="AA51" s="31"/>
      <c r="AB51" s="28"/>
      <c r="AC51" s="31"/>
      <c r="AD51" s="17">
        <v>0.05736111111111111</v>
      </c>
      <c r="AE51" s="91">
        <f>AD51-E51</f>
        <v>0.0021527777777777812</v>
      </c>
      <c r="AF51" s="91">
        <f>TIME(,,SUM(F51:AC53))</f>
        <v>0.00011574074074074073</v>
      </c>
      <c r="AG51" s="91">
        <f>AF51+AE51</f>
        <v>0.002268518518518522</v>
      </c>
      <c r="AH51" s="91">
        <f>MIN(AG51:AG53)</f>
        <v>0.002268518518518522</v>
      </c>
      <c r="AI51" s="78">
        <f>RANK(AH51,$AH$3:$AH$53,1)</f>
        <v>8</v>
      </c>
    </row>
    <row r="52" spans="1:35" ht="12.75">
      <c r="A52" s="96"/>
      <c r="B52" s="42"/>
      <c r="C52" s="97"/>
      <c r="D52" s="43">
        <v>461</v>
      </c>
      <c r="E52" s="44"/>
      <c r="F52" s="9"/>
      <c r="G52" s="30"/>
      <c r="H52" s="9"/>
      <c r="I52" s="30"/>
      <c r="J52" s="9"/>
      <c r="K52" s="30"/>
      <c r="L52" s="9"/>
      <c r="M52" s="30"/>
      <c r="N52" s="9">
        <v>2</v>
      </c>
      <c r="O52" s="30"/>
      <c r="P52" s="9"/>
      <c r="Q52" s="30">
        <v>2</v>
      </c>
      <c r="R52" s="9"/>
      <c r="S52" s="30"/>
      <c r="T52" s="9"/>
      <c r="U52" s="30"/>
      <c r="V52" s="9"/>
      <c r="W52" s="30"/>
      <c r="X52" s="9"/>
      <c r="Y52" s="30"/>
      <c r="Z52" s="9"/>
      <c r="AA52" s="30"/>
      <c r="AB52" s="9"/>
      <c r="AC52" s="30"/>
      <c r="AD52" s="13"/>
      <c r="AE52" s="95"/>
      <c r="AF52" s="95"/>
      <c r="AG52" s="95"/>
      <c r="AH52" s="95"/>
      <c r="AI52" s="83"/>
    </row>
    <row r="53" spans="1:35" ht="13.5" thickBot="1">
      <c r="A53" s="86"/>
      <c r="B53" s="7"/>
      <c r="C53" s="88"/>
      <c r="D53" s="11">
        <v>460</v>
      </c>
      <c r="E53" s="15"/>
      <c r="F53" s="29"/>
      <c r="G53" s="32"/>
      <c r="H53" s="29"/>
      <c r="I53" s="32"/>
      <c r="J53" s="29"/>
      <c r="K53" s="32"/>
      <c r="L53" s="29"/>
      <c r="M53" s="32"/>
      <c r="N53" s="29"/>
      <c r="O53" s="32"/>
      <c r="P53" s="29"/>
      <c r="Q53" s="32">
        <v>2</v>
      </c>
      <c r="R53" s="29">
        <v>2</v>
      </c>
      <c r="S53" s="32">
        <v>2</v>
      </c>
      <c r="T53" s="29"/>
      <c r="U53" s="32"/>
      <c r="V53" s="29"/>
      <c r="W53" s="32"/>
      <c r="X53" s="29"/>
      <c r="Y53" s="32"/>
      <c r="Z53" s="29"/>
      <c r="AA53" s="32"/>
      <c r="AB53" s="29"/>
      <c r="AC53" s="32"/>
      <c r="AD53" s="18"/>
      <c r="AE53" s="92"/>
      <c r="AF53" s="92"/>
      <c r="AG53" s="92"/>
      <c r="AH53" s="92"/>
      <c r="AI53" s="84"/>
    </row>
  </sheetData>
  <mergeCells count="123">
    <mergeCell ref="C48:C50"/>
    <mergeCell ref="C51:C53"/>
    <mergeCell ref="C36:C38"/>
    <mergeCell ref="C39:C41"/>
    <mergeCell ref="C42:C44"/>
    <mergeCell ref="C45:C47"/>
    <mergeCell ref="C24:C26"/>
    <mergeCell ref="C27:C29"/>
    <mergeCell ref="C30:C32"/>
    <mergeCell ref="C33:C35"/>
    <mergeCell ref="C3:C5"/>
    <mergeCell ref="C6:C8"/>
    <mergeCell ref="C9:C11"/>
    <mergeCell ref="C12:C14"/>
    <mergeCell ref="C15:C17"/>
    <mergeCell ref="C18:C20"/>
    <mergeCell ref="C21:C23"/>
    <mergeCell ref="A51:A53"/>
    <mergeCell ref="AH51:AH53"/>
    <mergeCell ref="A39:A41"/>
    <mergeCell ref="A42:A44"/>
    <mergeCell ref="A45:A47"/>
    <mergeCell ref="A48:A50"/>
    <mergeCell ref="A27:A29"/>
    <mergeCell ref="A30:A32"/>
    <mergeCell ref="A33:A35"/>
    <mergeCell ref="A36:A38"/>
    <mergeCell ref="A15:A17"/>
    <mergeCell ref="A18:A20"/>
    <mergeCell ref="A21:A23"/>
    <mergeCell ref="A24:A26"/>
    <mergeCell ref="A3:A5"/>
    <mergeCell ref="A6:A8"/>
    <mergeCell ref="A9:A11"/>
    <mergeCell ref="A12:A14"/>
    <mergeCell ref="A1:A2"/>
    <mergeCell ref="B1:B2"/>
    <mergeCell ref="F1:AC1"/>
    <mergeCell ref="AI1:AI2"/>
    <mergeCell ref="AH3:AH5"/>
    <mergeCell ref="AI3:AI5"/>
    <mergeCell ref="AH6:AH8"/>
    <mergeCell ref="AI6:AI8"/>
    <mergeCell ref="AH9:AH11"/>
    <mergeCell ref="AI9:AI11"/>
    <mergeCell ref="AH12:AH14"/>
    <mergeCell ref="AI12:AI14"/>
    <mergeCell ref="AH15:AH17"/>
    <mergeCell ref="AI15:AI17"/>
    <mergeCell ref="AH18:AH20"/>
    <mergeCell ref="AI18:AI20"/>
    <mergeCell ref="AH21:AH23"/>
    <mergeCell ref="AI21:AI23"/>
    <mergeCell ref="AH24:AH26"/>
    <mergeCell ref="AI24:AI26"/>
    <mergeCell ref="AH27:AH29"/>
    <mergeCell ref="AI27:AI29"/>
    <mergeCell ref="AH30:AH32"/>
    <mergeCell ref="AI30:AI32"/>
    <mergeCell ref="AH33:AH35"/>
    <mergeCell ref="AI33:AI35"/>
    <mergeCell ref="AH36:AH38"/>
    <mergeCell ref="AI36:AI38"/>
    <mergeCell ref="AH45:AH47"/>
    <mergeCell ref="AI45:AI47"/>
    <mergeCell ref="AI48:AI50"/>
    <mergeCell ref="AH39:AH41"/>
    <mergeCell ref="AI39:AI41"/>
    <mergeCell ref="AH42:AH44"/>
    <mergeCell ref="AI42:AI44"/>
    <mergeCell ref="AH48:AH50"/>
    <mergeCell ref="AI51:AI53"/>
    <mergeCell ref="AF3:AF5"/>
    <mergeCell ref="AE3:AE5"/>
    <mergeCell ref="AG3:AG5"/>
    <mergeCell ref="AE6:AE8"/>
    <mergeCell ref="AF6:AF8"/>
    <mergeCell ref="AG6:AG8"/>
    <mergeCell ref="AE9:AE11"/>
    <mergeCell ref="AE12:AE14"/>
    <mergeCell ref="AE15:AE17"/>
    <mergeCell ref="AE18:AE20"/>
    <mergeCell ref="AE33:AE35"/>
    <mergeCell ref="AE21:AE23"/>
    <mergeCell ref="AE24:AE26"/>
    <mergeCell ref="AE27:AE29"/>
    <mergeCell ref="AE30:AE32"/>
    <mergeCell ref="AE48:AE50"/>
    <mergeCell ref="AE51:AE53"/>
    <mergeCell ref="AF9:AF11"/>
    <mergeCell ref="AF12:AF14"/>
    <mergeCell ref="AF15:AF17"/>
    <mergeCell ref="AF18:AF20"/>
    <mergeCell ref="AF33:AF35"/>
    <mergeCell ref="AF21:AF23"/>
    <mergeCell ref="AF24:AF26"/>
    <mergeCell ref="AF27:AF29"/>
    <mergeCell ref="AF30:AF32"/>
    <mergeCell ref="AF36:AF38"/>
    <mergeCell ref="AF39:AF41"/>
    <mergeCell ref="AF42:AF44"/>
    <mergeCell ref="AF45:AF47"/>
    <mergeCell ref="AE36:AE38"/>
    <mergeCell ref="AE39:AE41"/>
    <mergeCell ref="AE42:AE44"/>
    <mergeCell ref="AE45:AE47"/>
    <mergeCell ref="AG9:AG11"/>
    <mergeCell ref="AG12:AG14"/>
    <mergeCell ref="AG15:AG17"/>
    <mergeCell ref="AG18:AG20"/>
    <mergeCell ref="AG21:AG23"/>
    <mergeCell ref="AG24:AG26"/>
    <mergeCell ref="AG27:AG29"/>
    <mergeCell ref="AG30:AG32"/>
    <mergeCell ref="AG45:AG47"/>
    <mergeCell ref="AG33:AG35"/>
    <mergeCell ref="AG36:AG38"/>
    <mergeCell ref="AG39:AG41"/>
    <mergeCell ref="AG42:AG44"/>
    <mergeCell ref="AF48:AF50"/>
    <mergeCell ref="AF51:AF53"/>
    <mergeCell ref="AG48:AG50"/>
    <mergeCell ref="AG51:AG53"/>
  </mergeCells>
  <printOptions/>
  <pageMargins left="0.1968503937007874" right="0.1968503937007874" top="0.7874015748031497" bottom="0.984251968503937" header="0.31496062992125984" footer="0.5118110236220472"/>
  <pageSetup horizontalDpi="600" verticalDpi="600" orientation="landscape" paperSize="9" scale="88" r:id="rId1"/>
  <headerFooter alignWithMargins="0">
    <oddHeader>&amp;L&amp;D&amp;C&amp;"Arial Cyr,полужирный"&amp;12Открытое Тульское областное лично командное первенство по водному туристскому многоборью
"ЗОЛОТАЯ ОСЕНЬ"&amp;R&amp;"Arial Cyr,полужирный"&amp;14КГ</oddHeader>
  </headerFooter>
  <rowBreaks count="1" manualBreakCount="1">
    <brk id="35" max="255" man="1"/>
  </rowBreaks>
  <colBreaks count="1" manualBreakCount="1">
    <brk id="3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I116"/>
  <sheetViews>
    <sheetView view="pageBreakPreview" zoomScaleSheetLayoutView="100"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AN109" sqref="AN109"/>
    </sheetView>
  </sheetViews>
  <sheetFormatPr defaultColWidth="9.00390625" defaultRowHeight="12.75"/>
  <cols>
    <col min="1" max="1" width="6.875" style="1" customWidth="1"/>
    <col min="2" max="2" width="16.375" style="8" customWidth="1"/>
    <col min="3" max="3" width="5.125" style="8" hidden="1" customWidth="1"/>
    <col min="4" max="4" width="8.125" style="3" customWidth="1"/>
    <col min="5" max="5" width="9.375" style="16" customWidth="1"/>
    <col min="6" max="6" width="3.875" style="3" customWidth="1"/>
    <col min="7" max="7" width="3.875" style="33" customWidth="1"/>
    <col min="8" max="8" width="4.00390625" style="3" customWidth="1"/>
    <col min="9" max="9" width="3.875" style="33" customWidth="1"/>
    <col min="10" max="10" width="3.625" style="3" customWidth="1"/>
    <col min="11" max="11" width="3.75390625" style="33" customWidth="1"/>
    <col min="12" max="12" width="4.25390625" style="3" customWidth="1"/>
    <col min="13" max="13" width="3.75390625" style="33" customWidth="1"/>
    <col min="14" max="14" width="3.75390625" style="3" customWidth="1"/>
    <col min="15" max="15" width="4.00390625" style="33" customWidth="1"/>
    <col min="16" max="16" width="4.00390625" style="3" customWidth="1"/>
    <col min="17" max="17" width="4.00390625" style="33" customWidth="1"/>
    <col min="18" max="18" width="4.375" style="3" customWidth="1"/>
    <col min="19" max="19" width="3.875" style="33" customWidth="1"/>
    <col min="20" max="20" width="4.00390625" style="3" customWidth="1"/>
    <col min="21" max="21" width="3.875" style="33" customWidth="1"/>
    <col min="22" max="22" width="4.00390625" style="3" customWidth="1"/>
    <col min="23" max="23" width="3.875" style="33" hidden="1" customWidth="1"/>
    <col min="24" max="24" width="3.875" style="3" hidden="1" customWidth="1"/>
    <col min="25" max="25" width="4.125" style="33" hidden="1" customWidth="1"/>
    <col min="26" max="26" width="3.875" style="3" hidden="1" customWidth="1"/>
    <col min="27" max="27" width="3.75390625" style="33" hidden="1" customWidth="1"/>
    <col min="28" max="28" width="3.75390625" style="3" hidden="1" customWidth="1"/>
    <col min="29" max="29" width="3.625" style="33" hidden="1" customWidth="1"/>
    <col min="30" max="30" width="9.00390625" style="19" customWidth="1"/>
    <col min="31" max="31" width="8.875" style="1" customWidth="1"/>
    <col min="32" max="32" width="7.625" style="19" customWidth="1"/>
    <col min="33" max="33" width="7.375" style="1" customWidth="1"/>
    <col min="34" max="34" width="9.125" style="8" hidden="1" customWidth="1"/>
    <col min="35" max="16384" width="9.125" style="1" customWidth="1"/>
  </cols>
  <sheetData>
    <row r="1" spans="1:35" ht="26.25" customHeight="1" thickBot="1">
      <c r="A1" s="79" t="s">
        <v>12</v>
      </c>
      <c r="B1" s="89" t="s">
        <v>18</v>
      </c>
      <c r="C1" s="2"/>
      <c r="D1" s="5"/>
      <c r="E1" s="12"/>
      <c r="F1" s="93" t="s">
        <v>1</v>
      </c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94"/>
      <c r="AD1" s="12"/>
      <c r="AE1" s="20" t="s">
        <v>2</v>
      </c>
      <c r="AF1" s="24" t="s">
        <v>2</v>
      </c>
      <c r="AG1" s="20" t="s">
        <v>4</v>
      </c>
      <c r="AH1" s="2" t="s">
        <v>10</v>
      </c>
      <c r="AI1" s="76" t="s">
        <v>6</v>
      </c>
    </row>
    <row r="2" spans="1:35" ht="26.25" thickBot="1">
      <c r="A2" s="80"/>
      <c r="B2" s="90"/>
      <c r="C2" s="4" t="s">
        <v>13</v>
      </c>
      <c r="D2" s="9" t="s">
        <v>17</v>
      </c>
      <c r="E2" s="13" t="s">
        <v>7</v>
      </c>
      <c r="F2" s="9">
        <v>1</v>
      </c>
      <c r="G2" s="30">
        <v>2</v>
      </c>
      <c r="H2" s="9">
        <v>3</v>
      </c>
      <c r="I2" s="30">
        <v>4</v>
      </c>
      <c r="J2" s="9">
        <v>5</v>
      </c>
      <c r="K2" s="30">
        <v>6</v>
      </c>
      <c r="L2" s="9">
        <v>7</v>
      </c>
      <c r="M2" s="30">
        <v>8</v>
      </c>
      <c r="N2" s="9">
        <v>9</v>
      </c>
      <c r="O2" s="30">
        <v>10</v>
      </c>
      <c r="P2" s="9">
        <v>11</v>
      </c>
      <c r="Q2" s="30">
        <v>12</v>
      </c>
      <c r="R2" s="9">
        <v>13</v>
      </c>
      <c r="S2" s="30">
        <v>14</v>
      </c>
      <c r="T2" s="9">
        <v>15</v>
      </c>
      <c r="U2" s="30">
        <v>16</v>
      </c>
      <c r="V2" s="9" t="s">
        <v>14</v>
      </c>
      <c r="W2" s="30">
        <v>18</v>
      </c>
      <c r="X2" s="9">
        <v>19</v>
      </c>
      <c r="Y2" s="30">
        <v>20</v>
      </c>
      <c r="Z2" s="9">
        <v>21</v>
      </c>
      <c r="AA2" s="30">
        <v>22</v>
      </c>
      <c r="AB2" s="9">
        <v>23</v>
      </c>
      <c r="AC2" s="30">
        <v>24</v>
      </c>
      <c r="AD2" s="13" t="s">
        <v>8</v>
      </c>
      <c r="AE2" s="21" t="s">
        <v>3</v>
      </c>
      <c r="AF2" s="25" t="s">
        <v>9</v>
      </c>
      <c r="AG2" s="21" t="s">
        <v>5</v>
      </c>
      <c r="AH2" s="4"/>
      <c r="AI2" s="77"/>
    </row>
    <row r="3" spans="1:35" ht="13.5" thickBot="1">
      <c r="A3" s="85">
        <v>1</v>
      </c>
      <c r="B3" s="7" t="s">
        <v>254</v>
      </c>
      <c r="C3" s="87"/>
      <c r="D3" s="10">
        <v>72</v>
      </c>
      <c r="E3" s="14">
        <v>0.011805555555555555</v>
      </c>
      <c r="F3" s="28"/>
      <c r="G3" s="31"/>
      <c r="H3" s="28"/>
      <c r="I3" s="31"/>
      <c r="J3" s="28"/>
      <c r="K3" s="31"/>
      <c r="L3" s="28"/>
      <c r="M3" s="31"/>
      <c r="N3" s="28"/>
      <c r="O3" s="31"/>
      <c r="P3" s="28"/>
      <c r="Q3" s="31"/>
      <c r="R3" s="28"/>
      <c r="S3" s="31"/>
      <c r="T3" s="28"/>
      <c r="U3" s="31">
        <v>2</v>
      </c>
      <c r="V3" s="28"/>
      <c r="W3" s="31"/>
      <c r="X3" s="28"/>
      <c r="Y3" s="31"/>
      <c r="Z3" s="28"/>
      <c r="AA3" s="31"/>
      <c r="AB3" s="28"/>
      <c r="AC3" s="31"/>
      <c r="AD3" s="17">
        <v>0.01357638888888889</v>
      </c>
      <c r="AE3" s="91">
        <f>AD3-E3</f>
        <v>0.0017708333333333343</v>
      </c>
      <c r="AF3" s="91">
        <f>TIME(,,SUM(F3:AC5))</f>
        <v>6.944444444444444E-05</v>
      </c>
      <c r="AG3" s="91">
        <f>AF3+AE3</f>
        <v>0.0018402777777777788</v>
      </c>
      <c r="AH3" s="91">
        <f>MIN(AG3:AG5)</f>
        <v>0.0018402777777777788</v>
      </c>
      <c r="AI3" s="78">
        <f>RANK(AH3,$AH$3:$AH$116,1)</f>
        <v>18</v>
      </c>
    </row>
    <row r="4" spans="1:35" ht="12.75">
      <c r="A4" s="96"/>
      <c r="B4" s="42"/>
      <c r="C4" s="97"/>
      <c r="D4" s="43">
        <v>453</v>
      </c>
      <c r="E4" s="44"/>
      <c r="F4" s="9"/>
      <c r="G4" s="30"/>
      <c r="H4" s="9"/>
      <c r="I4" s="30"/>
      <c r="J4" s="9"/>
      <c r="K4" s="30"/>
      <c r="L4" s="9"/>
      <c r="M4" s="30"/>
      <c r="N4" s="9"/>
      <c r="O4" s="30"/>
      <c r="P4" s="9"/>
      <c r="Q4" s="30"/>
      <c r="R4" s="9"/>
      <c r="S4" s="30"/>
      <c r="T4" s="9"/>
      <c r="U4" s="30"/>
      <c r="V4" s="9"/>
      <c r="W4" s="30"/>
      <c r="X4" s="9"/>
      <c r="Y4" s="30"/>
      <c r="Z4" s="9"/>
      <c r="AA4" s="30"/>
      <c r="AB4" s="9"/>
      <c r="AC4" s="30"/>
      <c r="AD4" s="13"/>
      <c r="AE4" s="95"/>
      <c r="AF4" s="95"/>
      <c r="AG4" s="95"/>
      <c r="AH4" s="95"/>
      <c r="AI4" s="83"/>
    </row>
    <row r="5" spans="1:35" ht="13.5" thickBot="1">
      <c r="A5" s="86"/>
      <c r="B5" s="7"/>
      <c r="C5" s="88"/>
      <c r="D5" s="11">
        <v>74</v>
      </c>
      <c r="E5" s="15"/>
      <c r="F5" s="29"/>
      <c r="G5" s="32"/>
      <c r="H5" s="29"/>
      <c r="I5" s="32"/>
      <c r="J5" s="29">
        <v>2</v>
      </c>
      <c r="K5" s="32"/>
      <c r="L5" s="29"/>
      <c r="M5" s="32"/>
      <c r="N5" s="29"/>
      <c r="O5" s="32"/>
      <c r="P5" s="29"/>
      <c r="Q5" s="32"/>
      <c r="R5" s="29"/>
      <c r="S5" s="32"/>
      <c r="T5" s="29">
        <v>2</v>
      </c>
      <c r="U5" s="32"/>
      <c r="V5" s="29"/>
      <c r="W5" s="32"/>
      <c r="X5" s="29"/>
      <c r="Y5" s="32"/>
      <c r="Z5" s="29"/>
      <c r="AA5" s="32"/>
      <c r="AB5" s="29"/>
      <c r="AC5" s="32"/>
      <c r="AD5" s="18"/>
      <c r="AE5" s="92"/>
      <c r="AF5" s="92"/>
      <c r="AG5" s="92"/>
      <c r="AH5" s="92"/>
      <c r="AI5" s="84"/>
    </row>
    <row r="6" spans="1:35" ht="13.5" thickBot="1">
      <c r="A6" s="85">
        <v>2</v>
      </c>
      <c r="B6" s="7" t="s">
        <v>108</v>
      </c>
      <c r="C6" s="87"/>
      <c r="D6" s="10">
        <v>3</v>
      </c>
      <c r="E6" s="14">
        <v>0.014930555555555556</v>
      </c>
      <c r="F6" s="28"/>
      <c r="G6" s="31">
        <v>2</v>
      </c>
      <c r="H6" s="28">
        <v>50</v>
      </c>
      <c r="I6" s="31">
        <v>50</v>
      </c>
      <c r="J6" s="28"/>
      <c r="K6" s="31"/>
      <c r="L6" s="28"/>
      <c r="M6" s="31"/>
      <c r="N6" s="28">
        <v>50</v>
      </c>
      <c r="O6" s="31">
        <v>50</v>
      </c>
      <c r="P6" s="28">
        <v>50</v>
      </c>
      <c r="Q6" s="31">
        <v>50</v>
      </c>
      <c r="R6" s="28"/>
      <c r="S6" s="31"/>
      <c r="T6" s="28"/>
      <c r="U6" s="31"/>
      <c r="V6" s="28"/>
      <c r="W6" s="31"/>
      <c r="X6" s="28"/>
      <c r="Y6" s="31"/>
      <c r="Z6" s="28"/>
      <c r="AA6" s="31"/>
      <c r="AB6" s="28"/>
      <c r="AC6" s="31"/>
      <c r="AD6" s="17">
        <v>0.01741898148148148</v>
      </c>
      <c r="AE6" s="91">
        <f>AD6-E6</f>
        <v>0.0024884259259259234</v>
      </c>
      <c r="AF6" s="91">
        <f>TIME(,,SUM(F6:AC8))</f>
        <v>0.0059490740740740745</v>
      </c>
      <c r="AG6" s="91">
        <f>AF6+AE6</f>
        <v>0.008437499999999997</v>
      </c>
      <c r="AH6" s="91">
        <f>MIN(AG6:AG8)</f>
        <v>0.008437499999999997</v>
      </c>
      <c r="AI6" s="78">
        <f>RANK(AH6,$AH$3:$AH$116,1)</f>
        <v>37</v>
      </c>
    </row>
    <row r="7" spans="1:35" ht="12.75">
      <c r="A7" s="96"/>
      <c r="B7" s="42"/>
      <c r="C7" s="97"/>
      <c r="D7" s="43">
        <v>55</v>
      </c>
      <c r="E7" s="44"/>
      <c r="F7" s="9"/>
      <c r="G7" s="30">
        <v>50</v>
      </c>
      <c r="H7" s="9"/>
      <c r="I7" s="30"/>
      <c r="J7" s="9"/>
      <c r="K7" s="30"/>
      <c r="L7" s="9">
        <v>2</v>
      </c>
      <c r="M7" s="30"/>
      <c r="N7" s="9"/>
      <c r="O7" s="30"/>
      <c r="P7" s="9"/>
      <c r="Q7" s="30">
        <v>2</v>
      </c>
      <c r="R7" s="9">
        <v>2</v>
      </c>
      <c r="S7" s="30"/>
      <c r="T7" s="9">
        <v>50</v>
      </c>
      <c r="U7" s="30">
        <v>2</v>
      </c>
      <c r="V7" s="9"/>
      <c r="W7" s="30"/>
      <c r="X7" s="9"/>
      <c r="Y7" s="30"/>
      <c r="Z7" s="9"/>
      <c r="AA7" s="30"/>
      <c r="AB7" s="9"/>
      <c r="AC7" s="30"/>
      <c r="AD7" s="13"/>
      <c r="AE7" s="95"/>
      <c r="AF7" s="95"/>
      <c r="AG7" s="95"/>
      <c r="AH7" s="95"/>
      <c r="AI7" s="83"/>
    </row>
    <row r="8" spans="1:35" ht="13.5" thickBot="1">
      <c r="A8" s="86"/>
      <c r="B8" s="7"/>
      <c r="C8" s="88"/>
      <c r="D8" s="11">
        <v>31</v>
      </c>
      <c r="E8" s="15"/>
      <c r="F8" s="29"/>
      <c r="G8" s="32"/>
      <c r="H8" s="29"/>
      <c r="I8" s="32"/>
      <c r="J8" s="29"/>
      <c r="K8" s="32"/>
      <c r="L8" s="29"/>
      <c r="M8" s="32"/>
      <c r="N8" s="29"/>
      <c r="O8" s="32"/>
      <c r="P8" s="29"/>
      <c r="Q8" s="32">
        <v>2</v>
      </c>
      <c r="R8" s="29">
        <v>2</v>
      </c>
      <c r="S8" s="32"/>
      <c r="T8" s="29">
        <v>50</v>
      </c>
      <c r="U8" s="32">
        <v>50</v>
      </c>
      <c r="V8" s="29"/>
      <c r="W8" s="32"/>
      <c r="X8" s="29"/>
      <c r="Y8" s="32"/>
      <c r="Z8" s="29"/>
      <c r="AA8" s="32"/>
      <c r="AB8" s="29"/>
      <c r="AC8" s="32"/>
      <c r="AD8" s="18"/>
      <c r="AE8" s="92"/>
      <c r="AF8" s="92"/>
      <c r="AG8" s="92"/>
      <c r="AH8" s="92"/>
      <c r="AI8" s="84"/>
    </row>
    <row r="9" spans="1:35" ht="13.5" thickBot="1">
      <c r="A9" s="85">
        <v>3</v>
      </c>
      <c r="B9" s="7" t="s">
        <v>252</v>
      </c>
      <c r="C9" s="87"/>
      <c r="D9" s="10">
        <v>47</v>
      </c>
      <c r="E9" s="14">
        <v>0.017361111111111112</v>
      </c>
      <c r="F9" s="28"/>
      <c r="G9" s="31"/>
      <c r="H9" s="28"/>
      <c r="I9" s="31"/>
      <c r="J9" s="28">
        <v>2</v>
      </c>
      <c r="K9" s="31"/>
      <c r="L9" s="28"/>
      <c r="M9" s="31"/>
      <c r="N9" s="28"/>
      <c r="O9" s="31"/>
      <c r="P9" s="28"/>
      <c r="Q9" s="31"/>
      <c r="R9" s="28"/>
      <c r="S9" s="31"/>
      <c r="T9" s="28"/>
      <c r="U9" s="31">
        <v>2</v>
      </c>
      <c r="V9" s="28"/>
      <c r="W9" s="31"/>
      <c r="X9" s="28"/>
      <c r="Y9" s="31"/>
      <c r="Z9" s="28"/>
      <c r="AA9" s="31"/>
      <c r="AB9" s="28"/>
      <c r="AC9" s="31"/>
      <c r="AD9" s="17">
        <v>0.018877314814814816</v>
      </c>
      <c r="AE9" s="91">
        <f>AD9-E9</f>
        <v>0.0015162037037037036</v>
      </c>
      <c r="AF9" s="91">
        <f>TIME(,,SUM(F9:AC11))</f>
        <v>0.00011574074074074073</v>
      </c>
      <c r="AG9" s="91">
        <f>AF9+AE9</f>
        <v>0.0016319444444444443</v>
      </c>
      <c r="AH9" s="91">
        <f>MIN(AG9:AG11)</f>
        <v>0.0016319444444444443</v>
      </c>
      <c r="AI9" s="78">
        <f>RANK(AH9,$AH$3:$AH$116,1)</f>
        <v>10</v>
      </c>
    </row>
    <row r="10" spans="1:35" ht="12.75">
      <c r="A10" s="96"/>
      <c r="B10" s="42"/>
      <c r="C10" s="97"/>
      <c r="D10" s="43">
        <v>26</v>
      </c>
      <c r="E10" s="44"/>
      <c r="F10" s="9"/>
      <c r="G10" s="30">
        <v>2</v>
      </c>
      <c r="H10" s="9"/>
      <c r="I10" s="30"/>
      <c r="J10" s="9"/>
      <c r="K10" s="30"/>
      <c r="L10" s="9"/>
      <c r="M10" s="30"/>
      <c r="N10" s="9"/>
      <c r="O10" s="30"/>
      <c r="P10" s="9"/>
      <c r="Q10" s="30"/>
      <c r="R10" s="9"/>
      <c r="S10" s="30">
        <v>2</v>
      </c>
      <c r="T10" s="9"/>
      <c r="U10" s="30">
        <v>2</v>
      </c>
      <c r="V10" s="9"/>
      <c r="W10" s="30"/>
      <c r="X10" s="9"/>
      <c r="Y10" s="30"/>
      <c r="Z10" s="9"/>
      <c r="AA10" s="30"/>
      <c r="AB10" s="9"/>
      <c r="AC10" s="30"/>
      <c r="AD10" s="13"/>
      <c r="AE10" s="95"/>
      <c r="AF10" s="95"/>
      <c r="AG10" s="95"/>
      <c r="AH10" s="95"/>
      <c r="AI10" s="83"/>
    </row>
    <row r="11" spans="1:35" ht="13.5" thickBot="1">
      <c r="A11" s="86"/>
      <c r="B11" s="7"/>
      <c r="C11" s="88"/>
      <c r="D11" s="11">
        <v>40</v>
      </c>
      <c r="E11" s="15"/>
      <c r="F11" s="29"/>
      <c r="G11" s="32"/>
      <c r="H11" s="29"/>
      <c r="I11" s="32"/>
      <c r="J11" s="29"/>
      <c r="K11" s="32"/>
      <c r="L11" s="29"/>
      <c r="M11" s="32"/>
      <c r="N11" s="29"/>
      <c r="O11" s="32"/>
      <c r="P11" s="29"/>
      <c r="Q11" s="32"/>
      <c r="R11" s="29"/>
      <c r="S11" s="32"/>
      <c r="T11" s="29"/>
      <c r="U11" s="32"/>
      <c r="V11" s="29"/>
      <c r="W11" s="32"/>
      <c r="X11" s="29"/>
      <c r="Y11" s="32"/>
      <c r="Z11" s="29"/>
      <c r="AA11" s="32"/>
      <c r="AB11" s="29"/>
      <c r="AC11" s="32"/>
      <c r="AD11" s="18"/>
      <c r="AE11" s="92"/>
      <c r="AF11" s="92"/>
      <c r="AG11" s="92"/>
      <c r="AH11" s="92"/>
      <c r="AI11" s="84"/>
    </row>
    <row r="12" spans="1:35" ht="17.25" customHeight="1" thickBot="1">
      <c r="A12" s="85">
        <v>4</v>
      </c>
      <c r="B12" s="7" t="s">
        <v>255</v>
      </c>
      <c r="C12" s="87"/>
      <c r="D12" s="10">
        <v>19</v>
      </c>
      <c r="E12" s="14">
        <v>0.019444444444444445</v>
      </c>
      <c r="F12" s="28"/>
      <c r="G12" s="31"/>
      <c r="H12" s="28"/>
      <c r="I12" s="31"/>
      <c r="J12" s="28"/>
      <c r="K12" s="31"/>
      <c r="L12" s="28"/>
      <c r="M12" s="31"/>
      <c r="N12" s="28"/>
      <c r="O12" s="31"/>
      <c r="P12" s="28"/>
      <c r="Q12" s="31"/>
      <c r="R12" s="28"/>
      <c r="S12" s="31"/>
      <c r="T12" s="28"/>
      <c r="U12" s="31"/>
      <c r="V12" s="28"/>
      <c r="W12" s="31"/>
      <c r="X12" s="28"/>
      <c r="Y12" s="31"/>
      <c r="Z12" s="28"/>
      <c r="AA12" s="31"/>
      <c r="AB12" s="28"/>
      <c r="AC12" s="31"/>
      <c r="AD12" s="17">
        <v>0.02144675925925926</v>
      </c>
      <c r="AE12" s="91">
        <f>AD12-E12</f>
        <v>0.0020023148148148144</v>
      </c>
      <c r="AF12" s="91">
        <f>TIME(,,SUM(F12:AC14))</f>
        <v>0.0006944444444444445</v>
      </c>
      <c r="AG12" s="91">
        <f>AF12+AE12</f>
        <v>0.002696759259259259</v>
      </c>
      <c r="AH12" s="91">
        <f>MIN(AG12:AG14)</f>
        <v>0.002696759259259259</v>
      </c>
      <c r="AI12" s="78">
        <f>RANK(AH12,$AH$3:$AH$116,1)</f>
        <v>28</v>
      </c>
    </row>
    <row r="13" spans="1:35" ht="12.75">
      <c r="A13" s="96"/>
      <c r="B13" s="42"/>
      <c r="C13" s="97"/>
      <c r="D13" s="43">
        <v>42</v>
      </c>
      <c r="E13" s="44"/>
      <c r="F13" s="9"/>
      <c r="G13" s="30">
        <v>2</v>
      </c>
      <c r="H13" s="9"/>
      <c r="I13" s="30"/>
      <c r="J13" s="9"/>
      <c r="K13" s="30"/>
      <c r="L13" s="9"/>
      <c r="M13" s="30"/>
      <c r="N13" s="9"/>
      <c r="O13" s="30"/>
      <c r="P13" s="9"/>
      <c r="Q13" s="30"/>
      <c r="R13" s="9"/>
      <c r="S13" s="30"/>
      <c r="T13" s="9"/>
      <c r="U13" s="30"/>
      <c r="V13" s="9"/>
      <c r="W13" s="30"/>
      <c r="X13" s="9"/>
      <c r="Y13" s="30"/>
      <c r="Z13" s="9"/>
      <c r="AA13" s="30"/>
      <c r="AB13" s="9"/>
      <c r="AC13" s="30"/>
      <c r="AD13" s="13"/>
      <c r="AE13" s="95"/>
      <c r="AF13" s="95"/>
      <c r="AG13" s="95"/>
      <c r="AH13" s="95"/>
      <c r="AI13" s="83"/>
    </row>
    <row r="14" spans="1:35" ht="13.5" thickBot="1">
      <c r="A14" s="86"/>
      <c r="B14" s="7"/>
      <c r="C14" s="88"/>
      <c r="D14" s="11">
        <v>100</v>
      </c>
      <c r="E14" s="15"/>
      <c r="F14" s="29"/>
      <c r="G14" s="32"/>
      <c r="H14" s="29"/>
      <c r="I14" s="32"/>
      <c r="J14" s="29"/>
      <c r="K14" s="32"/>
      <c r="L14" s="29"/>
      <c r="M14" s="32"/>
      <c r="N14" s="29"/>
      <c r="O14" s="32"/>
      <c r="P14" s="29"/>
      <c r="Q14" s="32">
        <v>2</v>
      </c>
      <c r="R14" s="29">
        <v>2</v>
      </c>
      <c r="S14" s="32">
        <v>50</v>
      </c>
      <c r="T14" s="29">
        <v>2</v>
      </c>
      <c r="U14" s="32">
        <v>2</v>
      </c>
      <c r="V14" s="29"/>
      <c r="W14" s="32"/>
      <c r="X14" s="29"/>
      <c r="Y14" s="32"/>
      <c r="Z14" s="29"/>
      <c r="AA14" s="32"/>
      <c r="AB14" s="29"/>
      <c r="AC14" s="32"/>
      <c r="AD14" s="18"/>
      <c r="AE14" s="92"/>
      <c r="AF14" s="92"/>
      <c r="AG14" s="92"/>
      <c r="AH14" s="92"/>
      <c r="AI14" s="84"/>
    </row>
    <row r="15" spans="1:35" ht="12.75">
      <c r="A15" s="85">
        <v>5</v>
      </c>
      <c r="B15" s="6" t="s">
        <v>256</v>
      </c>
      <c r="C15" s="87"/>
      <c r="D15" s="10">
        <v>67</v>
      </c>
      <c r="E15" s="14">
        <v>0.021875</v>
      </c>
      <c r="F15" s="28"/>
      <c r="G15" s="31"/>
      <c r="H15" s="28"/>
      <c r="I15" s="31"/>
      <c r="J15" s="28">
        <v>2</v>
      </c>
      <c r="K15" s="31"/>
      <c r="L15" s="28"/>
      <c r="M15" s="31"/>
      <c r="N15" s="28"/>
      <c r="O15" s="31"/>
      <c r="P15" s="28"/>
      <c r="Q15" s="31"/>
      <c r="R15" s="28"/>
      <c r="S15" s="31">
        <v>2</v>
      </c>
      <c r="T15" s="28"/>
      <c r="U15" s="31">
        <v>2</v>
      </c>
      <c r="V15" s="28"/>
      <c r="W15" s="31"/>
      <c r="X15" s="28"/>
      <c r="Y15" s="31"/>
      <c r="Z15" s="28"/>
      <c r="AA15" s="31"/>
      <c r="AB15" s="28"/>
      <c r="AC15" s="31"/>
      <c r="AD15" s="17">
        <v>0.023715277777777776</v>
      </c>
      <c r="AE15" s="91">
        <f>AD15-E15</f>
        <v>0.0018402777777777775</v>
      </c>
      <c r="AF15" s="91">
        <f>TIME(,,SUM(F15:AC17))</f>
        <v>0.00018518518518518518</v>
      </c>
      <c r="AG15" s="91">
        <f>AF15+AE15</f>
        <v>0.002025462962962963</v>
      </c>
      <c r="AH15" s="91">
        <f>MIN(AG15:AG17)</f>
        <v>0.002025462962962963</v>
      </c>
      <c r="AI15" s="78">
        <f>RANK(AH15,$AH$3:$AH$116,1)</f>
        <v>21</v>
      </c>
    </row>
    <row r="16" spans="1:35" ht="12.75">
      <c r="A16" s="96"/>
      <c r="B16" s="42" t="s">
        <v>257</v>
      </c>
      <c r="C16" s="97"/>
      <c r="D16" s="43">
        <v>33</v>
      </c>
      <c r="E16" s="44"/>
      <c r="F16" s="9"/>
      <c r="G16" s="30"/>
      <c r="H16" s="9"/>
      <c r="I16" s="30"/>
      <c r="J16" s="9">
        <v>2</v>
      </c>
      <c r="K16" s="30"/>
      <c r="L16" s="9"/>
      <c r="M16" s="30"/>
      <c r="N16" s="9"/>
      <c r="O16" s="30"/>
      <c r="P16" s="9"/>
      <c r="Q16" s="30"/>
      <c r="R16" s="9"/>
      <c r="S16" s="30"/>
      <c r="T16" s="9"/>
      <c r="U16" s="30"/>
      <c r="V16" s="9"/>
      <c r="W16" s="30"/>
      <c r="X16" s="9"/>
      <c r="Y16" s="30"/>
      <c r="Z16" s="9"/>
      <c r="AA16" s="30"/>
      <c r="AB16" s="9"/>
      <c r="AC16" s="30"/>
      <c r="AD16" s="13"/>
      <c r="AE16" s="95"/>
      <c r="AF16" s="95"/>
      <c r="AG16" s="95"/>
      <c r="AH16" s="95"/>
      <c r="AI16" s="83"/>
    </row>
    <row r="17" spans="1:35" ht="13.5" thickBot="1">
      <c r="A17" s="86"/>
      <c r="B17" s="7"/>
      <c r="C17" s="88"/>
      <c r="D17" s="11">
        <v>38</v>
      </c>
      <c r="E17" s="15"/>
      <c r="F17" s="29"/>
      <c r="G17" s="32">
        <v>2</v>
      </c>
      <c r="H17" s="29"/>
      <c r="I17" s="32"/>
      <c r="J17" s="29">
        <v>2</v>
      </c>
      <c r="K17" s="32"/>
      <c r="L17" s="29"/>
      <c r="M17" s="32"/>
      <c r="N17" s="29">
        <v>2</v>
      </c>
      <c r="O17" s="32"/>
      <c r="P17" s="29"/>
      <c r="Q17" s="32"/>
      <c r="R17" s="29"/>
      <c r="S17" s="32"/>
      <c r="T17" s="29"/>
      <c r="U17" s="32">
        <v>2</v>
      </c>
      <c r="V17" s="29"/>
      <c r="W17" s="32"/>
      <c r="X17" s="29"/>
      <c r="Y17" s="32"/>
      <c r="Z17" s="29"/>
      <c r="AA17" s="32"/>
      <c r="AB17" s="29"/>
      <c r="AC17" s="32"/>
      <c r="AD17" s="18"/>
      <c r="AE17" s="92"/>
      <c r="AF17" s="92"/>
      <c r="AG17" s="92"/>
      <c r="AH17" s="92"/>
      <c r="AI17" s="84"/>
    </row>
    <row r="18" spans="1:35" ht="12.75">
      <c r="A18" s="85">
        <v>6</v>
      </c>
      <c r="B18" s="6"/>
      <c r="C18" s="87"/>
      <c r="D18" s="10">
        <v>22</v>
      </c>
      <c r="E18" s="14">
        <v>0.02395833333333333</v>
      </c>
      <c r="F18" s="28"/>
      <c r="G18" s="31"/>
      <c r="H18" s="28"/>
      <c r="I18" s="31"/>
      <c r="J18" s="28">
        <v>2</v>
      </c>
      <c r="K18" s="31"/>
      <c r="L18" s="28"/>
      <c r="M18" s="31"/>
      <c r="N18" s="28"/>
      <c r="O18" s="31"/>
      <c r="P18" s="28"/>
      <c r="Q18" s="31"/>
      <c r="R18" s="28"/>
      <c r="S18" s="31"/>
      <c r="T18" s="28"/>
      <c r="U18" s="31">
        <v>2</v>
      </c>
      <c r="V18" s="28"/>
      <c r="W18" s="31"/>
      <c r="X18" s="28"/>
      <c r="Y18" s="31"/>
      <c r="Z18" s="28"/>
      <c r="AA18" s="31"/>
      <c r="AB18" s="28"/>
      <c r="AC18" s="31"/>
      <c r="AD18" s="17">
        <v>0.025370370370370366</v>
      </c>
      <c r="AE18" s="91">
        <f>AD18-E18</f>
        <v>0.0014120370370370346</v>
      </c>
      <c r="AF18" s="91">
        <f>TIME(,,SUM(F18:AC20))</f>
        <v>4.6296296296296294E-05</v>
      </c>
      <c r="AG18" s="91">
        <f>AF18+AE18</f>
        <v>0.0014583333333333308</v>
      </c>
      <c r="AH18" s="91">
        <f>MIN(AG18:AG20)</f>
        <v>0.0014583333333333308</v>
      </c>
      <c r="AI18" s="78">
        <f>RANK(AH18,$AH$3:$AH$116,1)</f>
        <v>3</v>
      </c>
    </row>
    <row r="19" spans="1:35" ht="12.75">
      <c r="A19" s="96"/>
      <c r="B19" s="42"/>
      <c r="C19" s="97"/>
      <c r="D19" s="43">
        <v>27</v>
      </c>
      <c r="E19" s="44"/>
      <c r="F19" s="9"/>
      <c r="G19" s="30"/>
      <c r="H19" s="9"/>
      <c r="I19" s="30"/>
      <c r="J19" s="9"/>
      <c r="K19" s="30"/>
      <c r="L19" s="9"/>
      <c r="M19" s="30"/>
      <c r="N19" s="9"/>
      <c r="O19" s="30"/>
      <c r="P19" s="9"/>
      <c r="Q19" s="30"/>
      <c r="R19" s="9"/>
      <c r="S19" s="30"/>
      <c r="T19" s="9"/>
      <c r="U19" s="30"/>
      <c r="V19" s="9"/>
      <c r="W19" s="30"/>
      <c r="X19" s="9"/>
      <c r="Y19" s="30"/>
      <c r="Z19" s="9"/>
      <c r="AA19" s="30"/>
      <c r="AB19" s="9"/>
      <c r="AC19" s="30"/>
      <c r="AD19" s="13"/>
      <c r="AE19" s="95"/>
      <c r="AF19" s="95"/>
      <c r="AG19" s="95"/>
      <c r="AH19" s="95"/>
      <c r="AI19" s="83"/>
    </row>
    <row r="20" spans="1:35" ht="13.5" thickBot="1">
      <c r="A20" s="86"/>
      <c r="B20" s="7"/>
      <c r="C20" s="88"/>
      <c r="D20" s="11">
        <v>36</v>
      </c>
      <c r="E20" s="15"/>
      <c r="F20" s="29"/>
      <c r="G20" s="32"/>
      <c r="H20" s="29"/>
      <c r="I20" s="32"/>
      <c r="J20" s="29"/>
      <c r="K20" s="32"/>
      <c r="L20" s="29"/>
      <c r="M20" s="32"/>
      <c r="N20" s="29"/>
      <c r="O20" s="32"/>
      <c r="P20" s="29"/>
      <c r="Q20" s="32"/>
      <c r="R20" s="29"/>
      <c r="S20" s="32"/>
      <c r="T20" s="29"/>
      <c r="U20" s="32"/>
      <c r="V20" s="29"/>
      <c r="W20" s="32"/>
      <c r="X20" s="29"/>
      <c r="Y20" s="32"/>
      <c r="Z20" s="29"/>
      <c r="AA20" s="32"/>
      <c r="AB20" s="29"/>
      <c r="AC20" s="32"/>
      <c r="AD20" s="18"/>
      <c r="AE20" s="92"/>
      <c r="AF20" s="92"/>
      <c r="AG20" s="92"/>
      <c r="AH20" s="92"/>
      <c r="AI20" s="84"/>
    </row>
    <row r="21" spans="1:35" ht="12.75">
      <c r="A21" s="85">
        <v>7</v>
      </c>
      <c r="B21" s="6"/>
      <c r="C21" s="87"/>
      <c r="D21" s="10">
        <v>6</v>
      </c>
      <c r="E21" s="14">
        <v>0.024652777777777777</v>
      </c>
      <c r="F21" s="28"/>
      <c r="G21" s="31"/>
      <c r="H21" s="28"/>
      <c r="I21" s="31"/>
      <c r="J21" s="28"/>
      <c r="K21" s="31"/>
      <c r="L21" s="28"/>
      <c r="M21" s="31"/>
      <c r="N21" s="28"/>
      <c r="O21" s="31"/>
      <c r="P21" s="28"/>
      <c r="Q21" s="31"/>
      <c r="R21" s="28"/>
      <c r="S21" s="31"/>
      <c r="T21" s="28"/>
      <c r="U21" s="31"/>
      <c r="V21" s="28"/>
      <c r="W21" s="31"/>
      <c r="X21" s="28"/>
      <c r="Y21" s="31"/>
      <c r="Z21" s="28"/>
      <c r="AA21" s="31"/>
      <c r="AB21" s="28"/>
      <c r="AC21" s="31"/>
      <c r="AD21" s="17">
        <v>0.02631944444444444</v>
      </c>
      <c r="AE21" s="91">
        <f>AD21-E21</f>
        <v>0.0016666666666666635</v>
      </c>
      <c r="AF21" s="91">
        <f>TIME(,,SUM(F21:AC23))</f>
        <v>6.944444444444444E-05</v>
      </c>
      <c r="AG21" s="91">
        <f>AF21+AE21</f>
        <v>0.001736111111111108</v>
      </c>
      <c r="AH21" s="91">
        <f>MIN(AG21:AG23)</f>
        <v>0.001736111111111108</v>
      </c>
      <c r="AI21" s="78">
        <f>RANK(AH21,$AH$3:$AH$116,1)</f>
        <v>13</v>
      </c>
    </row>
    <row r="22" spans="1:35" ht="12.75">
      <c r="A22" s="96"/>
      <c r="B22" s="42"/>
      <c r="C22" s="97"/>
      <c r="D22" s="43">
        <v>71</v>
      </c>
      <c r="E22" s="44"/>
      <c r="F22" s="9"/>
      <c r="G22" s="30"/>
      <c r="H22" s="9"/>
      <c r="I22" s="30"/>
      <c r="J22" s="9"/>
      <c r="K22" s="30"/>
      <c r="L22" s="9"/>
      <c r="M22" s="30"/>
      <c r="N22" s="9">
        <v>2</v>
      </c>
      <c r="O22" s="30"/>
      <c r="P22" s="9"/>
      <c r="Q22" s="30"/>
      <c r="R22" s="9"/>
      <c r="S22" s="30"/>
      <c r="T22" s="9"/>
      <c r="U22" s="30">
        <v>2</v>
      </c>
      <c r="V22" s="9"/>
      <c r="W22" s="30"/>
      <c r="X22" s="9"/>
      <c r="Y22" s="30"/>
      <c r="Z22" s="9"/>
      <c r="AA22" s="30"/>
      <c r="AB22" s="9"/>
      <c r="AC22" s="30"/>
      <c r="AD22" s="13"/>
      <c r="AE22" s="95"/>
      <c r="AF22" s="95"/>
      <c r="AG22" s="95"/>
      <c r="AH22" s="95"/>
      <c r="AI22" s="83"/>
    </row>
    <row r="23" spans="1:35" ht="13.5" thickBot="1">
      <c r="A23" s="86"/>
      <c r="B23" s="7"/>
      <c r="C23" s="88"/>
      <c r="D23" s="11">
        <v>37</v>
      </c>
      <c r="E23" s="15"/>
      <c r="F23" s="29"/>
      <c r="G23" s="32"/>
      <c r="H23" s="29"/>
      <c r="I23" s="32"/>
      <c r="J23" s="29">
        <v>2</v>
      </c>
      <c r="K23" s="32"/>
      <c r="L23" s="29"/>
      <c r="M23" s="32"/>
      <c r="N23" s="29"/>
      <c r="O23" s="32"/>
      <c r="P23" s="29"/>
      <c r="Q23" s="32"/>
      <c r="R23" s="29"/>
      <c r="S23" s="32"/>
      <c r="T23" s="29"/>
      <c r="U23" s="32"/>
      <c r="V23" s="29"/>
      <c r="W23" s="32"/>
      <c r="X23" s="29"/>
      <c r="Y23" s="32"/>
      <c r="Z23" s="29"/>
      <c r="AA23" s="32"/>
      <c r="AB23" s="29"/>
      <c r="AC23" s="32"/>
      <c r="AD23" s="18"/>
      <c r="AE23" s="92"/>
      <c r="AF23" s="92"/>
      <c r="AG23" s="92"/>
      <c r="AH23" s="92"/>
      <c r="AI23" s="84"/>
    </row>
    <row r="24" spans="1:35" ht="13.5" customHeight="1">
      <c r="A24" s="85">
        <v>8</v>
      </c>
      <c r="B24" s="6" t="s">
        <v>258</v>
      </c>
      <c r="C24" s="87"/>
      <c r="D24" s="10">
        <v>94</v>
      </c>
      <c r="E24" s="14">
        <v>0.026736111111111113</v>
      </c>
      <c r="F24" s="28"/>
      <c r="G24" s="31"/>
      <c r="H24" s="28"/>
      <c r="I24" s="31"/>
      <c r="J24" s="28"/>
      <c r="K24" s="31"/>
      <c r="L24" s="28"/>
      <c r="M24" s="31"/>
      <c r="N24" s="28"/>
      <c r="O24" s="31"/>
      <c r="P24" s="28"/>
      <c r="Q24" s="31"/>
      <c r="R24" s="28"/>
      <c r="S24" s="31"/>
      <c r="T24" s="9"/>
      <c r="U24" s="31"/>
      <c r="V24" s="28"/>
      <c r="W24" s="31"/>
      <c r="X24" s="28"/>
      <c r="Y24" s="31"/>
      <c r="Z24" s="28"/>
      <c r="AA24" s="31"/>
      <c r="AB24" s="28"/>
      <c r="AC24" s="31"/>
      <c r="AD24" s="17">
        <v>0.028622685185185185</v>
      </c>
      <c r="AE24" s="91">
        <f>AD24-E24</f>
        <v>0.0018865740740740718</v>
      </c>
      <c r="AF24" s="91">
        <f>TIME(,,SUM(F24:AC26))</f>
        <v>0.0007407407407407407</v>
      </c>
      <c r="AG24" s="91">
        <f>AF24+AE24</f>
        <v>0.0026273148148148124</v>
      </c>
      <c r="AH24" s="91">
        <f>MIN(AG24:AG26)</f>
        <v>0.0026273148148148124</v>
      </c>
      <c r="AI24" s="78">
        <f>RANK(AH24,$AH$3:$AH$116,1)</f>
        <v>27</v>
      </c>
    </row>
    <row r="25" spans="1:35" ht="12.75">
      <c r="A25" s="96"/>
      <c r="B25" s="42"/>
      <c r="C25" s="97"/>
      <c r="D25" s="43">
        <v>29</v>
      </c>
      <c r="E25" s="44"/>
      <c r="F25" s="9"/>
      <c r="G25" s="30"/>
      <c r="H25" s="9"/>
      <c r="I25" s="30">
        <v>2</v>
      </c>
      <c r="J25" s="9">
        <v>2</v>
      </c>
      <c r="K25" s="30"/>
      <c r="L25" s="9"/>
      <c r="M25" s="30"/>
      <c r="N25" s="9"/>
      <c r="O25" s="30"/>
      <c r="P25" s="9"/>
      <c r="Q25" s="30">
        <v>2</v>
      </c>
      <c r="R25" s="9">
        <v>2</v>
      </c>
      <c r="S25" s="30"/>
      <c r="T25" s="9">
        <v>50</v>
      </c>
      <c r="U25" s="30"/>
      <c r="V25" s="9"/>
      <c r="W25" s="30"/>
      <c r="X25" s="9"/>
      <c r="Y25" s="30"/>
      <c r="Z25" s="9"/>
      <c r="AA25" s="30"/>
      <c r="AB25" s="9"/>
      <c r="AC25" s="30"/>
      <c r="AD25" s="13"/>
      <c r="AE25" s="95"/>
      <c r="AF25" s="95"/>
      <c r="AG25" s="95"/>
      <c r="AH25" s="95"/>
      <c r="AI25" s="83"/>
    </row>
    <row r="26" spans="1:35" ht="13.5" thickBot="1">
      <c r="A26" s="86"/>
      <c r="B26" s="7"/>
      <c r="C26" s="88"/>
      <c r="D26" s="11">
        <v>73</v>
      </c>
      <c r="E26" s="15"/>
      <c r="F26" s="29"/>
      <c r="G26" s="32"/>
      <c r="H26" s="29"/>
      <c r="I26" s="32"/>
      <c r="J26" s="29"/>
      <c r="K26" s="32"/>
      <c r="L26" s="29"/>
      <c r="M26" s="32"/>
      <c r="N26" s="29">
        <v>2</v>
      </c>
      <c r="O26" s="32"/>
      <c r="P26" s="29"/>
      <c r="Q26" s="32"/>
      <c r="R26" s="29"/>
      <c r="S26" s="32">
        <v>2</v>
      </c>
      <c r="T26" s="29"/>
      <c r="U26" s="32">
        <v>2</v>
      </c>
      <c r="V26" s="29"/>
      <c r="W26" s="32"/>
      <c r="X26" s="29"/>
      <c r="Y26" s="32"/>
      <c r="Z26" s="29"/>
      <c r="AA26" s="32"/>
      <c r="AB26" s="29"/>
      <c r="AC26" s="32"/>
      <c r="AD26" s="18"/>
      <c r="AE26" s="92"/>
      <c r="AF26" s="92"/>
      <c r="AG26" s="92"/>
      <c r="AH26" s="92"/>
      <c r="AI26" s="84"/>
    </row>
    <row r="27" spans="1:35" ht="12.75">
      <c r="A27" s="85">
        <v>9</v>
      </c>
      <c r="B27" s="6" t="s">
        <v>179</v>
      </c>
      <c r="C27" s="87"/>
      <c r="D27" s="10">
        <v>461</v>
      </c>
      <c r="E27" s="14">
        <v>0.029166666666666664</v>
      </c>
      <c r="F27" s="28"/>
      <c r="G27" s="31"/>
      <c r="H27" s="28"/>
      <c r="I27" s="31"/>
      <c r="J27" s="28"/>
      <c r="K27" s="31"/>
      <c r="L27" s="28"/>
      <c r="M27" s="31"/>
      <c r="N27" s="28">
        <v>2</v>
      </c>
      <c r="O27" s="31"/>
      <c r="P27" s="28"/>
      <c r="Q27" s="31">
        <v>2</v>
      </c>
      <c r="R27" s="28"/>
      <c r="S27" s="31"/>
      <c r="T27" s="28"/>
      <c r="U27" s="31"/>
      <c r="V27" s="28"/>
      <c r="W27" s="31"/>
      <c r="X27" s="28"/>
      <c r="Y27" s="31"/>
      <c r="Z27" s="28"/>
      <c r="AA27" s="31"/>
      <c r="AB27" s="28"/>
      <c r="AC27" s="31"/>
      <c r="AD27" s="17">
        <v>0.03138888888888889</v>
      </c>
      <c r="AE27" s="91">
        <f>AD27-E27</f>
        <v>0.002222222222222226</v>
      </c>
      <c r="AF27" s="91">
        <f>TIME(,,SUM(F27:AC29))</f>
        <v>0.00018518518518518518</v>
      </c>
      <c r="AG27" s="91">
        <f>AF27+AE27</f>
        <v>0.0024074074074074115</v>
      </c>
      <c r="AH27" s="91">
        <f>MIN(AG27:AG29)</f>
        <v>0.0024074074074074115</v>
      </c>
      <c r="AI27" s="78">
        <f>RANK(AH27,$AH$3:$AH$116,1)</f>
        <v>24</v>
      </c>
    </row>
    <row r="28" spans="1:35" ht="12.75">
      <c r="A28" s="96"/>
      <c r="B28" s="42"/>
      <c r="C28" s="97"/>
      <c r="D28" s="43">
        <v>450</v>
      </c>
      <c r="E28" s="44"/>
      <c r="F28" s="9"/>
      <c r="G28" s="30">
        <v>2</v>
      </c>
      <c r="H28" s="9"/>
      <c r="I28" s="30"/>
      <c r="J28" s="9"/>
      <c r="K28" s="30"/>
      <c r="L28" s="9"/>
      <c r="M28" s="30"/>
      <c r="N28" s="9"/>
      <c r="O28" s="30"/>
      <c r="P28" s="9"/>
      <c r="Q28" s="30"/>
      <c r="R28" s="9"/>
      <c r="S28" s="30"/>
      <c r="T28" s="9"/>
      <c r="U28" s="30"/>
      <c r="V28" s="9"/>
      <c r="W28" s="30"/>
      <c r="X28" s="9"/>
      <c r="Y28" s="30"/>
      <c r="Z28" s="9"/>
      <c r="AA28" s="30"/>
      <c r="AB28" s="9"/>
      <c r="AC28" s="30"/>
      <c r="AD28" s="13"/>
      <c r="AE28" s="95"/>
      <c r="AF28" s="95"/>
      <c r="AG28" s="95"/>
      <c r="AH28" s="95"/>
      <c r="AI28" s="83"/>
    </row>
    <row r="29" spans="1:35" ht="13.5" thickBot="1">
      <c r="A29" s="86"/>
      <c r="B29" s="7"/>
      <c r="C29" s="88"/>
      <c r="D29" s="11">
        <v>460</v>
      </c>
      <c r="E29" s="15"/>
      <c r="F29" s="29"/>
      <c r="G29" s="32"/>
      <c r="H29" s="29">
        <v>2</v>
      </c>
      <c r="I29" s="32"/>
      <c r="J29" s="29">
        <v>2</v>
      </c>
      <c r="K29" s="32"/>
      <c r="L29" s="29">
        <v>2</v>
      </c>
      <c r="M29" s="32"/>
      <c r="N29" s="29"/>
      <c r="O29" s="32"/>
      <c r="P29" s="29"/>
      <c r="Q29" s="32">
        <v>2</v>
      </c>
      <c r="R29" s="29"/>
      <c r="S29" s="32">
        <v>2</v>
      </c>
      <c r="T29" s="29"/>
      <c r="U29" s="32"/>
      <c r="V29" s="29"/>
      <c r="W29" s="32"/>
      <c r="X29" s="29"/>
      <c r="Y29" s="32"/>
      <c r="Z29" s="29"/>
      <c r="AA29" s="32"/>
      <c r="AB29" s="29"/>
      <c r="AC29" s="32"/>
      <c r="AD29" s="18"/>
      <c r="AE29" s="92"/>
      <c r="AF29" s="92"/>
      <c r="AG29" s="92"/>
      <c r="AH29" s="92"/>
      <c r="AI29" s="84"/>
    </row>
    <row r="30" spans="1:35" ht="12.75">
      <c r="A30" s="85">
        <v>10</v>
      </c>
      <c r="B30" s="6" t="s">
        <v>108</v>
      </c>
      <c r="C30" s="87"/>
      <c r="D30" s="10">
        <v>68</v>
      </c>
      <c r="E30" s="14">
        <v>0.03090277777777778</v>
      </c>
      <c r="F30" s="28"/>
      <c r="G30" s="31"/>
      <c r="H30" s="28"/>
      <c r="I30" s="31"/>
      <c r="J30" s="28">
        <v>2</v>
      </c>
      <c r="K30" s="31"/>
      <c r="L30" s="28">
        <v>2</v>
      </c>
      <c r="M30" s="31">
        <v>2</v>
      </c>
      <c r="N30" s="28"/>
      <c r="O30" s="31"/>
      <c r="P30" s="28"/>
      <c r="Q30" s="31"/>
      <c r="R30" s="28"/>
      <c r="S30" s="31"/>
      <c r="T30" s="28"/>
      <c r="U30" s="31"/>
      <c r="V30" s="28">
        <v>50</v>
      </c>
      <c r="W30" s="31"/>
      <c r="X30" s="28"/>
      <c r="Y30" s="31"/>
      <c r="Z30" s="28"/>
      <c r="AA30" s="31"/>
      <c r="AB30" s="28"/>
      <c r="AC30" s="31"/>
      <c r="AD30" s="17">
        <v>0.03405092592592592</v>
      </c>
      <c r="AE30" s="91">
        <f>AD30-E30</f>
        <v>0.003148148148148143</v>
      </c>
      <c r="AF30" s="91">
        <f>TIME(,,SUM(F30:AC32))</f>
        <v>0.0007638888888888889</v>
      </c>
      <c r="AG30" s="91">
        <f>AF30+AE30</f>
        <v>0.003912037037037032</v>
      </c>
      <c r="AH30" s="91">
        <f>MIN(AG30:AG32)</f>
        <v>0.003912037037037032</v>
      </c>
      <c r="AI30" s="78">
        <f>RANK(AH30,$AH$3:$AH$116,1)</f>
        <v>33</v>
      </c>
    </row>
    <row r="31" spans="1:35" ht="12.75">
      <c r="A31" s="96"/>
      <c r="B31" s="42"/>
      <c r="C31" s="97"/>
      <c r="D31" s="43">
        <v>96</v>
      </c>
      <c r="E31" s="44"/>
      <c r="F31" s="9"/>
      <c r="G31" s="30"/>
      <c r="H31" s="9">
        <v>2</v>
      </c>
      <c r="I31" s="30"/>
      <c r="J31" s="9"/>
      <c r="K31" s="30"/>
      <c r="L31" s="9">
        <v>2</v>
      </c>
      <c r="M31" s="30"/>
      <c r="N31" s="9"/>
      <c r="O31" s="30"/>
      <c r="P31" s="9"/>
      <c r="Q31" s="30"/>
      <c r="R31" s="9"/>
      <c r="S31" s="30"/>
      <c r="T31" s="9"/>
      <c r="U31" s="30"/>
      <c r="V31" s="9"/>
      <c r="W31" s="30"/>
      <c r="X31" s="9"/>
      <c r="Y31" s="30"/>
      <c r="Z31" s="9"/>
      <c r="AA31" s="30"/>
      <c r="AB31" s="9"/>
      <c r="AC31" s="30"/>
      <c r="AD31" s="13"/>
      <c r="AE31" s="95"/>
      <c r="AF31" s="95"/>
      <c r="AG31" s="95"/>
      <c r="AH31" s="95"/>
      <c r="AI31" s="83"/>
    </row>
    <row r="32" spans="1:35" ht="13.5" thickBot="1">
      <c r="A32" s="86"/>
      <c r="B32" s="7"/>
      <c r="C32" s="88"/>
      <c r="D32" s="11">
        <v>93</v>
      </c>
      <c r="E32" s="15"/>
      <c r="F32" s="29"/>
      <c r="G32" s="32">
        <v>2</v>
      </c>
      <c r="H32" s="29"/>
      <c r="I32" s="32">
        <v>2</v>
      </c>
      <c r="J32" s="29">
        <v>2</v>
      </c>
      <c r="K32" s="32"/>
      <c r="L32" s="29"/>
      <c r="M32" s="32"/>
      <c r="N32" s="29"/>
      <c r="O32" s="32"/>
      <c r="P32" s="29"/>
      <c r="Q32" s="32"/>
      <c r="R32" s="29"/>
      <c r="S32" s="32"/>
      <c r="T32" s="29"/>
      <c r="U32" s="32"/>
      <c r="V32" s="29"/>
      <c r="W32" s="32"/>
      <c r="X32" s="29"/>
      <c r="Y32" s="32"/>
      <c r="Z32" s="29"/>
      <c r="AA32" s="32"/>
      <c r="AB32" s="29"/>
      <c r="AC32" s="32"/>
      <c r="AD32" s="18"/>
      <c r="AE32" s="92"/>
      <c r="AF32" s="92"/>
      <c r="AG32" s="92"/>
      <c r="AH32" s="92"/>
      <c r="AI32" s="84"/>
    </row>
    <row r="33" spans="1:35" ht="12.75">
      <c r="A33" s="85">
        <v>11</v>
      </c>
      <c r="B33" s="6" t="s">
        <v>93</v>
      </c>
      <c r="C33" s="87"/>
      <c r="D33" s="10">
        <v>455</v>
      </c>
      <c r="E33" s="14">
        <v>0.03194444444444445</v>
      </c>
      <c r="F33" s="28">
        <v>2</v>
      </c>
      <c r="G33" s="31"/>
      <c r="H33" s="28"/>
      <c r="I33" s="31"/>
      <c r="J33" s="28"/>
      <c r="K33" s="31"/>
      <c r="L33" s="28"/>
      <c r="M33" s="31"/>
      <c r="N33" s="28"/>
      <c r="O33" s="31"/>
      <c r="P33" s="28"/>
      <c r="Q33" s="31"/>
      <c r="R33" s="28"/>
      <c r="S33" s="31"/>
      <c r="T33" s="28">
        <v>2</v>
      </c>
      <c r="U33" s="31"/>
      <c r="V33" s="28"/>
      <c r="W33" s="31"/>
      <c r="X33" s="28"/>
      <c r="Y33" s="31"/>
      <c r="Z33" s="28"/>
      <c r="AA33" s="31"/>
      <c r="AB33" s="28"/>
      <c r="AC33" s="31"/>
      <c r="AD33" s="17">
        <v>0.033935185185185186</v>
      </c>
      <c r="AE33" s="91">
        <f>AD33-E33</f>
        <v>0.0019907407407407374</v>
      </c>
      <c r="AF33" s="91">
        <f>TIME(,,SUM(F33:AC35))</f>
        <v>9.259259259259259E-05</v>
      </c>
      <c r="AG33" s="91">
        <f>AF33+AE33</f>
        <v>0.00208333333333333</v>
      </c>
      <c r="AH33" s="91">
        <f>MIN(AG33:AG35)</f>
        <v>0.00208333333333333</v>
      </c>
      <c r="AI33" s="78">
        <f>RANK(AH33,$AH$3:$AH$116,1)</f>
        <v>22</v>
      </c>
    </row>
    <row r="34" spans="1:35" ht="12.75">
      <c r="A34" s="96"/>
      <c r="B34" s="42"/>
      <c r="C34" s="97"/>
      <c r="D34" s="43">
        <v>99</v>
      </c>
      <c r="E34" s="44"/>
      <c r="F34" s="9"/>
      <c r="G34" s="30"/>
      <c r="H34" s="9"/>
      <c r="I34" s="30"/>
      <c r="J34" s="9"/>
      <c r="K34" s="30"/>
      <c r="L34" s="9"/>
      <c r="M34" s="30"/>
      <c r="N34" s="9"/>
      <c r="O34" s="30"/>
      <c r="P34" s="9"/>
      <c r="Q34" s="30"/>
      <c r="R34" s="9"/>
      <c r="S34" s="30"/>
      <c r="T34" s="9">
        <v>2</v>
      </c>
      <c r="U34" s="30"/>
      <c r="V34" s="9"/>
      <c r="W34" s="30"/>
      <c r="X34" s="9"/>
      <c r="Y34" s="30"/>
      <c r="Z34" s="9"/>
      <c r="AA34" s="30"/>
      <c r="AB34" s="9"/>
      <c r="AC34" s="30"/>
      <c r="AD34" s="13"/>
      <c r="AE34" s="95"/>
      <c r="AF34" s="95"/>
      <c r="AG34" s="95"/>
      <c r="AH34" s="95"/>
      <c r="AI34" s="83"/>
    </row>
    <row r="35" spans="1:35" ht="13.5" thickBot="1">
      <c r="A35" s="86"/>
      <c r="B35" s="7"/>
      <c r="C35" s="88"/>
      <c r="D35" s="11">
        <v>52</v>
      </c>
      <c r="E35" s="15"/>
      <c r="F35" s="29"/>
      <c r="G35" s="32"/>
      <c r="H35" s="29"/>
      <c r="I35" s="32"/>
      <c r="J35" s="29"/>
      <c r="K35" s="32"/>
      <c r="L35" s="29"/>
      <c r="M35" s="32"/>
      <c r="N35" s="29"/>
      <c r="O35" s="32"/>
      <c r="P35" s="29"/>
      <c r="Q35" s="32"/>
      <c r="R35" s="29"/>
      <c r="S35" s="32"/>
      <c r="T35" s="29">
        <v>2</v>
      </c>
      <c r="U35" s="32"/>
      <c r="V35" s="29"/>
      <c r="W35" s="32"/>
      <c r="X35" s="29"/>
      <c r="Y35" s="32"/>
      <c r="Z35" s="29"/>
      <c r="AA35" s="32"/>
      <c r="AB35" s="29"/>
      <c r="AC35" s="32"/>
      <c r="AD35" s="18"/>
      <c r="AE35" s="92"/>
      <c r="AF35" s="92"/>
      <c r="AG35" s="92"/>
      <c r="AH35" s="92"/>
      <c r="AI35" s="84"/>
    </row>
    <row r="36" spans="1:35" ht="12.75">
      <c r="A36" s="85">
        <v>12</v>
      </c>
      <c r="B36" s="6" t="s">
        <v>188</v>
      </c>
      <c r="C36" s="87"/>
      <c r="D36" s="10">
        <v>90</v>
      </c>
      <c r="E36" s="14">
        <v>0.03298611111111111</v>
      </c>
      <c r="F36" s="28"/>
      <c r="G36" s="31"/>
      <c r="H36" s="28"/>
      <c r="I36" s="31"/>
      <c r="J36" s="28"/>
      <c r="K36" s="31"/>
      <c r="L36" s="28"/>
      <c r="M36" s="31"/>
      <c r="N36" s="28"/>
      <c r="O36" s="31"/>
      <c r="P36" s="28"/>
      <c r="Q36" s="31"/>
      <c r="R36" s="28"/>
      <c r="S36" s="31"/>
      <c r="T36" s="28"/>
      <c r="U36" s="31"/>
      <c r="V36" s="28"/>
      <c r="W36" s="31"/>
      <c r="X36" s="28"/>
      <c r="Y36" s="31"/>
      <c r="Z36" s="28"/>
      <c r="AA36" s="31"/>
      <c r="AB36" s="28"/>
      <c r="AC36" s="31"/>
      <c r="AD36" s="17">
        <v>0.0347337962962963</v>
      </c>
      <c r="AE36" s="91">
        <f>AD36-E36</f>
        <v>0.0017476851851851855</v>
      </c>
      <c r="AF36" s="91">
        <f>TIME(,,SUM(F36:AC38))</f>
        <v>6.944444444444444E-05</v>
      </c>
      <c r="AG36" s="91">
        <f>AF36+AE36</f>
        <v>0.00181712962962963</v>
      </c>
      <c r="AH36" s="91">
        <f>MIN(AG36:AG38)</f>
        <v>0.00181712962962963</v>
      </c>
      <c r="AI36" s="78">
        <f>RANK(AH36,$AH$3:$AH$116,1)</f>
        <v>17</v>
      </c>
    </row>
    <row r="37" spans="1:35" ht="12.75">
      <c r="A37" s="96"/>
      <c r="B37" s="42" t="s">
        <v>259</v>
      </c>
      <c r="C37" s="97"/>
      <c r="D37" s="43">
        <v>47</v>
      </c>
      <c r="E37" s="44"/>
      <c r="F37" s="9"/>
      <c r="G37" s="30"/>
      <c r="H37" s="9"/>
      <c r="I37" s="30"/>
      <c r="J37" s="9">
        <v>2</v>
      </c>
      <c r="K37" s="30"/>
      <c r="L37" s="9"/>
      <c r="M37" s="30"/>
      <c r="N37" s="9"/>
      <c r="O37" s="30"/>
      <c r="P37" s="9"/>
      <c r="Q37" s="30"/>
      <c r="R37" s="9"/>
      <c r="S37" s="30"/>
      <c r="T37" s="9"/>
      <c r="U37" s="30"/>
      <c r="V37" s="9"/>
      <c r="W37" s="30"/>
      <c r="X37" s="9"/>
      <c r="Y37" s="30"/>
      <c r="Z37" s="9"/>
      <c r="AA37" s="30"/>
      <c r="AB37" s="9"/>
      <c r="AC37" s="30"/>
      <c r="AD37" s="13"/>
      <c r="AE37" s="95"/>
      <c r="AF37" s="95"/>
      <c r="AG37" s="95"/>
      <c r="AH37" s="95"/>
      <c r="AI37" s="83"/>
    </row>
    <row r="38" spans="1:35" ht="13.5" thickBot="1">
      <c r="A38" s="86"/>
      <c r="B38" s="7" t="s">
        <v>260</v>
      </c>
      <c r="C38" s="88"/>
      <c r="D38" s="11">
        <v>431</v>
      </c>
      <c r="E38" s="15"/>
      <c r="F38" s="29"/>
      <c r="G38" s="32"/>
      <c r="H38" s="29"/>
      <c r="I38" s="32"/>
      <c r="J38" s="29"/>
      <c r="K38" s="32"/>
      <c r="L38" s="29"/>
      <c r="M38" s="32"/>
      <c r="N38" s="29"/>
      <c r="O38" s="32"/>
      <c r="P38" s="29"/>
      <c r="Q38" s="32"/>
      <c r="R38" s="29"/>
      <c r="S38" s="32">
        <v>2</v>
      </c>
      <c r="T38" s="29"/>
      <c r="U38" s="32">
        <v>2</v>
      </c>
      <c r="V38" s="29"/>
      <c r="W38" s="32"/>
      <c r="X38" s="29"/>
      <c r="Y38" s="32"/>
      <c r="Z38" s="29"/>
      <c r="AA38" s="32"/>
      <c r="AB38" s="29"/>
      <c r="AC38" s="32"/>
      <c r="AD38" s="18"/>
      <c r="AE38" s="92"/>
      <c r="AF38" s="92"/>
      <c r="AG38" s="92"/>
      <c r="AH38" s="92"/>
      <c r="AI38" s="84"/>
    </row>
    <row r="39" spans="1:35" ht="12.75">
      <c r="A39" s="85">
        <v>13</v>
      </c>
      <c r="B39" s="6" t="s">
        <v>261</v>
      </c>
      <c r="C39" s="87"/>
      <c r="D39" s="10">
        <v>13</v>
      </c>
      <c r="E39" s="14">
        <v>0.034027777777777775</v>
      </c>
      <c r="F39" s="28"/>
      <c r="G39" s="31"/>
      <c r="H39" s="28"/>
      <c r="I39" s="31"/>
      <c r="J39" s="28">
        <v>2</v>
      </c>
      <c r="K39" s="31"/>
      <c r="L39" s="28"/>
      <c r="M39" s="31"/>
      <c r="N39" s="28"/>
      <c r="O39" s="31"/>
      <c r="P39" s="28"/>
      <c r="Q39" s="31"/>
      <c r="R39" s="28"/>
      <c r="S39" s="31">
        <v>2</v>
      </c>
      <c r="T39" s="28"/>
      <c r="U39" s="31">
        <v>2</v>
      </c>
      <c r="V39" s="28"/>
      <c r="W39" s="31"/>
      <c r="X39" s="28"/>
      <c r="Y39" s="31"/>
      <c r="Z39" s="28"/>
      <c r="AA39" s="31"/>
      <c r="AB39" s="28"/>
      <c r="AC39" s="31"/>
      <c r="AD39" s="17">
        <v>0.035902777777777777</v>
      </c>
      <c r="AE39" s="91">
        <f>AD39-E39</f>
        <v>0.0018750000000000017</v>
      </c>
      <c r="AF39" s="91">
        <f>TIME(,,SUM(F39:AC41))</f>
        <v>0.0007175925925925927</v>
      </c>
      <c r="AG39" s="91">
        <f>AF39+AE39</f>
        <v>0.0025925925925925943</v>
      </c>
      <c r="AH39" s="91">
        <f>MIN(AG39:AG41)</f>
        <v>0.0025925925925925943</v>
      </c>
      <c r="AI39" s="78">
        <f>RANK(AH39,$AH$3:$AH$116,1)</f>
        <v>26</v>
      </c>
    </row>
    <row r="40" spans="1:35" ht="12.75">
      <c r="A40" s="96"/>
      <c r="B40" s="42" t="s">
        <v>262</v>
      </c>
      <c r="C40" s="97"/>
      <c r="D40" s="43">
        <v>41</v>
      </c>
      <c r="E40" s="44"/>
      <c r="F40" s="9"/>
      <c r="G40" s="30"/>
      <c r="H40" s="9"/>
      <c r="I40" s="30"/>
      <c r="J40" s="9"/>
      <c r="K40" s="30"/>
      <c r="L40" s="9"/>
      <c r="M40" s="30">
        <v>2</v>
      </c>
      <c r="N40" s="9"/>
      <c r="O40" s="30"/>
      <c r="P40" s="9"/>
      <c r="Q40" s="30"/>
      <c r="R40" s="9"/>
      <c r="S40" s="30"/>
      <c r="T40" s="9"/>
      <c r="U40" s="30"/>
      <c r="V40" s="9"/>
      <c r="W40" s="30"/>
      <c r="X40" s="9"/>
      <c r="Y40" s="30"/>
      <c r="Z40" s="9"/>
      <c r="AA40" s="30"/>
      <c r="AB40" s="9"/>
      <c r="AC40" s="30"/>
      <c r="AD40" s="13"/>
      <c r="AE40" s="95"/>
      <c r="AF40" s="95"/>
      <c r="AG40" s="95"/>
      <c r="AH40" s="95"/>
      <c r="AI40" s="83"/>
    </row>
    <row r="41" spans="1:35" ht="13.5" thickBot="1">
      <c r="A41" s="86"/>
      <c r="B41" s="7" t="s">
        <v>263</v>
      </c>
      <c r="C41" s="88"/>
      <c r="D41" s="11">
        <v>92</v>
      </c>
      <c r="E41" s="15"/>
      <c r="F41" s="29"/>
      <c r="G41" s="32"/>
      <c r="H41" s="29"/>
      <c r="I41" s="32"/>
      <c r="J41" s="29"/>
      <c r="K41" s="32"/>
      <c r="L41" s="29"/>
      <c r="M41" s="32"/>
      <c r="N41" s="29"/>
      <c r="O41" s="32"/>
      <c r="P41" s="29"/>
      <c r="Q41" s="32">
        <v>2</v>
      </c>
      <c r="R41" s="29"/>
      <c r="S41" s="32"/>
      <c r="T41" s="29">
        <v>50</v>
      </c>
      <c r="U41" s="32">
        <v>2</v>
      </c>
      <c r="V41" s="29"/>
      <c r="W41" s="32"/>
      <c r="X41" s="29"/>
      <c r="Y41" s="32"/>
      <c r="Z41" s="29"/>
      <c r="AA41" s="32"/>
      <c r="AB41" s="29"/>
      <c r="AC41" s="32"/>
      <c r="AD41" s="18"/>
      <c r="AE41" s="92"/>
      <c r="AF41" s="92"/>
      <c r="AG41" s="92"/>
      <c r="AH41" s="92"/>
      <c r="AI41" s="84"/>
    </row>
    <row r="42" spans="1:35" ht="12.75">
      <c r="A42" s="85">
        <v>14</v>
      </c>
      <c r="B42" s="6" t="s">
        <v>264</v>
      </c>
      <c r="C42" s="87"/>
      <c r="D42" s="10">
        <v>25</v>
      </c>
      <c r="E42" s="14">
        <v>0.034722222222222224</v>
      </c>
      <c r="F42" s="28"/>
      <c r="G42" s="31"/>
      <c r="H42" s="28"/>
      <c r="I42" s="31"/>
      <c r="J42" s="28">
        <v>2</v>
      </c>
      <c r="K42" s="31"/>
      <c r="L42" s="28"/>
      <c r="M42" s="31"/>
      <c r="N42" s="28"/>
      <c r="O42" s="31"/>
      <c r="P42" s="28"/>
      <c r="Q42" s="31"/>
      <c r="R42" s="28"/>
      <c r="S42" s="31"/>
      <c r="T42" s="28"/>
      <c r="U42" s="31"/>
      <c r="V42" s="28"/>
      <c r="W42" s="31"/>
      <c r="X42" s="28"/>
      <c r="Y42" s="31"/>
      <c r="Z42" s="28"/>
      <c r="AA42" s="31"/>
      <c r="AB42" s="28"/>
      <c r="AC42" s="31"/>
      <c r="AD42" s="17">
        <v>0.03644675925925926</v>
      </c>
      <c r="AE42" s="91">
        <f>AD42-E42</f>
        <v>0.0017245370370370383</v>
      </c>
      <c r="AF42" s="91">
        <f>TIME(,,SUM(F42:AC44))</f>
        <v>4.6296296296296294E-05</v>
      </c>
      <c r="AG42" s="91">
        <f>AF42+AE42</f>
        <v>0.0017708333333333345</v>
      </c>
      <c r="AH42" s="91">
        <f>MIN(AG42:AG44)</f>
        <v>0.0017708333333333345</v>
      </c>
      <c r="AI42" s="78">
        <f>RANK(AH42,$AH$3:$AH$116,1)</f>
        <v>14</v>
      </c>
    </row>
    <row r="43" spans="1:35" ht="12.75">
      <c r="A43" s="96"/>
      <c r="B43" s="42"/>
      <c r="C43" s="97"/>
      <c r="D43" s="43">
        <v>21</v>
      </c>
      <c r="E43" s="44"/>
      <c r="F43" s="9"/>
      <c r="G43" s="30"/>
      <c r="H43" s="9"/>
      <c r="I43" s="30"/>
      <c r="J43" s="9"/>
      <c r="K43" s="30"/>
      <c r="L43" s="9"/>
      <c r="M43" s="30"/>
      <c r="N43" s="9"/>
      <c r="O43" s="30"/>
      <c r="P43" s="9"/>
      <c r="Q43" s="30"/>
      <c r="R43" s="9"/>
      <c r="S43" s="30"/>
      <c r="T43" s="9"/>
      <c r="U43" s="30"/>
      <c r="V43" s="9"/>
      <c r="W43" s="30"/>
      <c r="X43" s="9"/>
      <c r="Y43" s="30"/>
      <c r="Z43" s="9"/>
      <c r="AA43" s="30"/>
      <c r="AB43" s="9"/>
      <c r="AC43" s="30"/>
      <c r="AD43" s="13"/>
      <c r="AE43" s="95"/>
      <c r="AF43" s="95"/>
      <c r="AG43" s="95"/>
      <c r="AH43" s="95"/>
      <c r="AI43" s="83"/>
    </row>
    <row r="44" spans="1:35" ht="13.5" thickBot="1">
      <c r="A44" s="86"/>
      <c r="B44" s="7"/>
      <c r="C44" s="88"/>
      <c r="D44" s="11">
        <v>54</v>
      </c>
      <c r="E44" s="15"/>
      <c r="F44" s="29"/>
      <c r="G44" s="32">
        <v>2</v>
      </c>
      <c r="H44" s="29"/>
      <c r="I44" s="32"/>
      <c r="J44" s="29"/>
      <c r="K44" s="32"/>
      <c r="L44" s="29"/>
      <c r="M44" s="32"/>
      <c r="N44" s="29"/>
      <c r="O44" s="32"/>
      <c r="P44" s="29"/>
      <c r="Q44" s="32"/>
      <c r="R44" s="29"/>
      <c r="S44" s="32"/>
      <c r="T44" s="29"/>
      <c r="U44" s="32"/>
      <c r="V44" s="29"/>
      <c r="W44" s="32"/>
      <c r="X44" s="29"/>
      <c r="Y44" s="32"/>
      <c r="Z44" s="29"/>
      <c r="AA44" s="32"/>
      <c r="AB44" s="29"/>
      <c r="AC44" s="32"/>
      <c r="AD44" s="18"/>
      <c r="AE44" s="92"/>
      <c r="AF44" s="92"/>
      <c r="AG44" s="92"/>
      <c r="AH44" s="92"/>
      <c r="AI44" s="84"/>
    </row>
    <row r="45" spans="1:35" ht="12.75">
      <c r="A45" s="85">
        <v>15</v>
      </c>
      <c r="B45" s="6"/>
      <c r="C45" s="87"/>
      <c r="D45" s="10">
        <v>27</v>
      </c>
      <c r="E45" s="14">
        <v>0.03576388888888889</v>
      </c>
      <c r="F45" s="28"/>
      <c r="G45" s="31"/>
      <c r="H45" s="28"/>
      <c r="I45" s="31"/>
      <c r="J45" s="28"/>
      <c r="K45" s="31"/>
      <c r="L45" s="28"/>
      <c r="M45" s="31"/>
      <c r="N45" s="28"/>
      <c r="O45" s="31"/>
      <c r="P45" s="28"/>
      <c r="Q45" s="31"/>
      <c r="R45" s="28"/>
      <c r="S45" s="31"/>
      <c r="T45" s="28">
        <v>2</v>
      </c>
      <c r="U45" s="31"/>
      <c r="V45" s="28"/>
      <c r="W45" s="31"/>
      <c r="X45" s="28"/>
      <c r="Y45" s="31"/>
      <c r="Z45" s="28"/>
      <c r="AA45" s="31"/>
      <c r="AB45" s="28"/>
      <c r="AC45" s="31"/>
      <c r="AD45" s="17">
        <v>0.03719907407407407</v>
      </c>
      <c r="AE45" s="91">
        <f>AD45-E45</f>
        <v>0.0014351851851851852</v>
      </c>
      <c r="AF45" s="91">
        <f>TIME(,,SUM(F45:AC47))</f>
        <v>4.6296296296296294E-05</v>
      </c>
      <c r="AG45" s="91">
        <f>AF45+AE45</f>
        <v>0.0014814814814814814</v>
      </c>
      <c r="AH45" s="91">
        <f>MIN(AG45:AG47)</f>
        <v>0.0014814814814814814</v>
      </c>
      <c r="AI45" s="78">
        <f>RANK(AH45,$AH$3:$AH$116,1)</f>
        <v>5</v>
      </c>
    </row>
    <row r="46" spans="1:35" ht="12.75">
      <c r="A46" s="96"/>
      <c r="B46" s="42"/>
      <c r="C46" s="97"/>
      <c r="D46" s="43">
        <v>384</v>
      </c>
      <c r="E46" s="44"/>
      <c r="F46" s="9"/>
      <c r="G46" s="30"/>
      <c r="H46" s="9"/>
      <c r="I46" s="30"/>
      <c r="J46" s="9"/>
      <c r="K46" s="30"/>
      <c r="L46" s="9"/>
      <c r="M46" s="30"/>
      <c r="N46" s="9"/>
      <c r="O46" s="30"/>
      <c r="P46" s="9"/>
      <c r="Q46" s="30"/>
      <c r="R46" s="9"/>
      <c r="S46" s="30"/>
      <c r="T46" s="9"/>
      <c r="U46" s="30"/>
      <c r="V46" s="9"/>
      <c r="W46" s="30"/>
      <c r="X46" s="9"/>
      <c r="Y46" s="30"/>
      <c r="Z46" s="9"/>
      <c r="AA46" s="30"/>
      <c r="AB46" s="9"/>
      <c r="AC46" s="30"/>
      <c r="AD46" s="13"/>
      <c r="AE46" s="95"/>
      <c r="AF46" s="95"/>
      <c r="AG46" s="95"/>
      <c r="AH46" s="95"/>
      <c r="AI46" s="83"/>
    </row>
    <row r="47" spans="1:35" ht="13.5" thickBot="1">
      <c r="A47" s="86"/>
      <c r="B47" s="7"/>
      <c r="C47" s="88"/>
      <c r="D47" s="11" t="s">
        <v>126</v>
      </c>
      <c r="E47" s="15"/>
      <c r="F47" s="29"/>
      <c r="G47" s="32"/>
      <c r="H47" s="29"/>
      <c r="I47" s="32"/>
      <c r="J47" s="29"/>
      <c r="K47" s="32"/>
      <c r="L47" s="29"/>
      <c r="M47" s="32"/>
      <c r="N47" s="29"/>
      <c r="O47" s="32"/>
      <c r="P47" s="29"/>
      <c r="Q47" s="32"/>
      <c r="R47" s="29"/>
      <c r="S47" s="32"/>
      <c r="T47" s="29">
        <v>2</v>
      </c>
      <c r="U47" s="32"/>
      <c r="V47" s="29"/>
      <c r="W47" s="32"/>
      <c r="X47" s="29"/>
      <c r="Y47" s="32"/>
      <c r="Z47" s="29"/>
      <c r="AA47" s="32"/>
      <c r="AB47" s="29"/>
      <c r="AC47" s="32"/>
      <c r="AD47" s="18"/>
      <c r="AE47" s="92"/>
      <c r="AF47" s="92"/>
      <c r="AG47" s="92"/>
      <c r="AH47" s="92"/>
      <c r="AI47" s="84"/>
    </row>
    <row r="48" spans="1:35" ht="12.75">
      <c r="A48" s="85">
        <v>16</v>
      </c>
      <c r="B48" s="6" t="s">
        <v>265</v>
      </c>
      <c r="C48" s="87"/>
      <c r="D48" s="10">
        <v>1</v>
      </c>
      <c r="E48" s="14">
        <v>0.03715277777777778</v>
      </c>
      <c r="F48" s="28"/>
      <c r="G48" s="31"/>
      <c r="H48" s="28"/>
      <c r="I48" s="31"/>
      <c r="J48" s="28"/>
      <c r="K48" s="31"/>
      <c r="L48" s="28"/>
      <c r="M48" s="31"/>
      <c r="N48" s="28"/>
      <c r="O48" s="31"/>
      <c r="P48" s="28"/>
      <c r="Q48" s="31"/>
      <c r="R48" s="28"/>
      <c r="S48" s="31"/>
      <c r="T48" s="28"/>
      <c r="U48" s="31"/>
      <c r="V48" s="28"/>
      <c r="W48" s="31"/>
      <c r="X48" s="28"/>
      <c r="Y48" s="31"/>
      <c r="Z48" s="28"/>
      <c r="AA48" s="31"/>
      <c r="AB48" s="28"/>
      <c r="AC48" s="31"/>
      <c r="AD48" s="17">
        <v>0.039594907407407405</v>
      </c>
      <c r="AE48" s="91">
        <f>AD48-E48</f>
        <v>0.0024421296296296274</v>
      </c>
      <c r="AF48" s="91">
        <f>TIME(,,SUM(F48:AC50))</f>
        <v>0.0006944444444444445</v>
      </c>
      <c r="AG48" s="91">
        <f>AF48+AE48</f>
        <v>0.003136574074074072</v>
      </c>
      <c r="AH48" s="91">
        <f>MIN(AG48:AG50)</f>
        <v>0.003136574074074072</v>
      </c>
      <c r="AI48" s="78">
        <f>RANK(AH48,$AH$3:$AH$116,1)</f>
        <v>32</v>
      </c>
    </row>
    <row r="49" spans="1:35" ht="12.75">
      <c r="A49" s="96"/>
      <c r="B49" s="42"/>
      <c r="C49" s="97"/>
      <c r="D49" s="43">
        <v>437</v>
      </c>
      <c r="E49" s="44"/>
      <c r="F49" s="9"/>
      <c r="G49" s="30"/>
      <c r="H49" s="9"/>
      <c r="I49" s="30"/>
      <c r="J49" s="9"/>
      <c r="K49" s="30"/>
      <c r="L49" s="9"/>
      <c r="M49" s="30"/>
      <c r="N49" s="9"/>
      <c r="O49" s="30"/>
      <c r="P49" s="9"/>
      <c r="Q49" s="30">
        <v>2</v>
      </c>
      <c r="R49" s="9">
        <v>2</v>
      </c>
      <c r="S49" s="30">
        <v>2</v>
      </c>
      <c r="T49" s="9"/>
      <c r="U49" s="30"/>
      <c r="V49" s="9"/>
      <c r="W49" s="30"/>
      <c r="X49" s="9"/>
      <c r="Y49" s="30"/>
      <c r="Z49" s="9"/>
      <c r="AA49" s="30"/>
      <c r="AB49" s="9"/>
      <c r="AC49" s="30"/>
      <c r="AD49" s="13"/>
      <c r="AE49" s="95"/>
      <c r="AF49" s="95"/>
      <c r="AG49" s="95"/>
      <c r="AH49" s="95"/>
      <c r="AI49" s="83"/>
    </row>
    <row r="50" spans="1:35" ht="13.5" thickBot="1">
      <c r="A50" s="86"/>
      <c r="B50" s="7"/>
      <c r="C50" s="88"/>
      <c r="D50" s="11">
        <v>409</v>
      </c>
      <c r="E50" s="15"/>
      <c r="F50" s="29"/>
      <c r="G50" s="32">
        <v>2</v>
      </c>
      <c r="H50" s="29"/>
      <c r="I50" s="32"/>
      <c r="J50" s="29"/>
      <c r="K50" s="32"/>
      <c r="L50" s="29"/>
      <c r="M50" s="32"/>
      <c r="N50" s="29"/>
      <c r="O50" s="32"/>
      <c r="P50" s="29"/>
      <c r="Q50" s="32"/>
      <c r="R50" s="29"/>
      <c r="S50" s="32">
        <v>2</v>
      </c>
      <c r="T50" s="29">
        <v>50</v>
      </c>
      <c r="U50" s="32"/>
      <c r="V50" s="29"/>
      <c r="W50" s="32"/>
      <c r="X50" s="29"/>
      <c r="Y50" s="32"/>
      <c r="Z50" s="29"/>
      <c r="AA50" s="32"/>
      <c r="AB50" s="29"/>
      <c r="AC50" s="32"/>
      <c r="AD50" s="18"/>
      <c r="AE50" s="92"/>
      <c r="AF50" s="92"/>
      <c r="AG50" s="92"/>
      <c r="AH50" s="92"/>
      <c r="AI50" s="84"/>
    </row>
    <row r="51" spans="1:35" ht="12.75">
      <c r="A51" s="85">
        <v>17</v>
      </c>
      <c r="B51" s="6" t="s">
        <v>266</v>
      </c>
      <c r="C51" s="87"/>
      <c r="D51" s="10">
        <v>85</v>
      </c>
      <c r="E51" s="14">
        <v>0.03819444444444444</v>
      </c>
      <c r="F51" s="28"/>
      <c r="G51" s="31"/>
      <c r="H51" s="28"/>
      <c r="I51" s="31"/>
      <c r="J51" s="28"/>
      <c r="K51" s="31"/>
      <c r="L51" s="28"/>
      <c r="M51" s="31"/>
      <c r="N51" s="28"/>
      <c r="O51" s="31"/>
      <c r="P51" s="28"/>
      <c r="Q51" s="31"/>
      <c r="R51" s="28"/>
      <c r="S51" s="31"/>
      <c r="T51" s="28"/>
      <c r="U51" s="31"/>
      <c r="V51" s="28"/>
      <c r="W51" s="31"/>
      <c r="X51" s="28"/>
      <c r="Y51" s="31"/>
      <c r="Z51" s="28"/>
      <c r="AA51" s="31"/>
      <c r="AB51" s="28"/>
      <c r="AC51" s="31"/>
      <c r="AD51" s="17">
        <v>0.03979166666666666</v>
      </c>
      <c r="AE51" s="91">
        <f>AD51-E51</f>
        <v>0.001597222222222222</v>
      </c>
      <c r="AF51" s="91">
        <f>TIME(,,SUM(F51:AC53))</f>
        <v>2.3148148148148147E-05</v>
      </c>
      <c r="AG51" s="91">
        <f>AF51+AE51</f>
        <v>0.0016203703703703703</v>
      </c>
      <c r="AH51" s="91">
        <f>MIN(AG51:AG53)</f>
        <v>0.0016203703703703703</v>
      </c>
      <c r="AI51" s="78">
        <f>RANK(AH51,$AH$3:$AH$116,1)</f>
        <v>8</v>
      </c>
    </row>
    <row r="52" spans="1:35" ht="12.75">
      <c r="A52" s="96"/>
      <c r="B52" s="42"/>
      <c r="C52" s="97"/>
      <c r="D52" s="43">
        <v>2</v>
      </c>
      <c r="E52" s="44"/>
      <c r="F52" s="9"/>
      <c r="G52" s="30"/>
      <c r="H52" s="9"/>
      <c r="I52" s="30"/>
      <c r="J52" s="9"/>
      <c r="K52" s="30"/>
      <c r="L52" s="9"/>
      <c r="M52" s="30"/>
      <c r="N52" s="9"/>
      <c r="O52" s="30"/>
      <c r="P52" s="9"/>
      <c r="Q52" s="30"/>
      <c r="R52" s="9"/>
      <c r="S52" s="30"/>
      <c r="T52" s="9"/>
      <c r="U52" s="30"/>
      <c r="V52" s="9"/>
      <c r="W52" s="30"/>
      <c r="X52" s="9"/>
      <c r="Y52" s="30"/>
      <c r="Z52" s="9"/>
      <c r="AA52" s="30"/>
      <c r="AB52" s="9"/>
      <c r="AC52" s="30"/>
      <c r="AD52" s="13"/>
      <c r="AE52" s="95"/>
      <c r="AF52" s="95"/>
      <c r="AG52" s="95"/>
      <c r="AH52" s="95"/>
      <c r="AI52" s="83"/>
    </row>
    <row r="53" spans="1:35" ht="13.5" thickBot="1">
      <c r="A53" s="86"/>
      <c r="B53" s="7"/>
      <c r="C53" s="88"/>
      <c r="D53" s="11">
        <v>76</v>
      </c>
      <c r="E53" s="15"/>
      <c r="F53" s="29"/>
      <c r="G53" s="32"/>
      <c r="H53" s="29"/>
      <c r="I53" s="32"/>
      <c r="J53" s="29"/>
      <c r="K53" s="32"/>
      <c r="L53" s="29"/>
      <c r="M53" s="32"/>
      <c r="N53" s="29"/>
      <c r="O53" s="32"/>
      <c r="P53" s="29">
        <v>2</v>
      </c>
      <c r="Q53" s="32"/>
      <c r="R53" s="29"/>
      <c r="S53" s="32"/>
      <c r="T53" s="29"/>
      <c r="U53" s="32"/>
      <c r="V53" s="29"/>
      <c r="W53" s="32"/>
      <c r="X53" s="29"/>
      <c r="Y53" s="32"/>
      <c r="Z53" s="29"/>
      <c r="AA53" s="32"/>
      <c r="AB53" s="29"/>
      <c r="AC53" s="32"/>
      <c r="AD53" s="18"/>
      <c r="AE53" s="92"/>
      <c r="AF53" s="92"/>
      <c r="AG53" s="92"/>
      <c r="AH53" s="92"/>
      <c r="AI53" s="84"/>
    </row>
    <row r="54" spans="1:35" ht="12.75">
      <c r="A54" s="85">
        <v>18</v>
      </c>
      <c r="B54" s="6"/>
      <c r="C54" s="87"/>
      <c r="D54" s="10">
        <v>90</v>
      </c>
      <c r="E54" s="14">
        <v>0.03923611111111111</v>
      </c>
      <c r="F54" s="28"/>
      <c r="G54" s="31"/>
      <c r="H54" s="28"/>
      <c r="I54" s="31"/>
      <c r="J54" s="28"/>
      <c r="K54" s="31"/>
      <c r="L54" s="28"/>
      <c r="M54" s="31"/>
      <c r="N54" s="28"/>
      <c r="O54" s="31"/>
      <c r="P54" s="28"/>
      <c r="Q54" s="31"/>
      <c r="R54" s="28"/>
      <c r="S54" s="31"/>
      <c r="T54" s="28"/>
      <c r="U54" s="31"/>
      <c r="V54" s="28"/>
      <c r="W54" s="31"/>
      <c r="X54" s="28"/>
      <c r="Y54" s="31"/>
      <c r="Z54" s="28"/>
      <c r="AA54" s="31"/>
      <c r="AB54" s="28"/>
      <c r="AC54" s="31"/>
      <c r="AD54" s="17">
        <v>0.04061342592592593</v>
      </c>
      <c r="AE54" s="91">
        <f>AD54-E54</f>
        <v>0.0013773148148148173</v>
      </c>
      <c r="AF54" s="91">
        <f>TIME(,,SUM(F54:AC56))</f>
        <v>0</v>
      </c>
      <c r="AG54" s="91">
        <f>AF54+AE54</f>
        <v>0.0013773148148148173</v>
      </c>
      <c r="AH54" s="91">
        <f>MIN(AG54:AG56)</f>
        <v>0.0013773148148148173</v>
      </c>
      <c r="AI54" s="78">
        <f>RANK(AH54,$AH$3:$AH$116,1)</f>
        <v>1</v>
      </c>
    </row>
    <row r="55" spans="1:35" ht="12.75">
      <c r="A55" s="96"/>
      <c r="B55" s="42"/>
      <c r="C55" s="97"/>
      <c r="D55" s="43">
        <v>20</v>
      </c>
      <c r="E55" s="44"/>
      <c r="F55" s="9"/>
      <c r="G55" s="30"/>
      <c r="H55" s="9"/>
      <c r="I55" s="30"/>
      <c r="J55" s="9"/>
      <c r="K55" s="30"/>
      <c r="L55" s="9"/>
      <c r="M55" s="30"/>
      <c r="N55" s="9"/>
      <c r="O55" s="30"/>
      <c r="P55" s="9"/>
      <c r="Q55" s="30"/>
      <c r="R55" s="9"/>
      <c r="S55" s="30"/>
      <c r="T55" s="9"/>
      <c r="U55" s="30"/>
      <c r="V55" s="9"/>
      <c r="W55" s="30"/>
      <c r="X55" s="9"/>
      <c r="Y55" s="30"/>
      <c r="Z55" s="9"/>
      <c r="AA55" s="30"/>
      <c r="AB55" s="9"/>
      <c r="AC55" s="30"/>
      <c r="AD55" s="13"/>
      <c r="AE55" s="95"/>
      <c r="AF55" s="95"/>
      <c r="AG55" s="95"/>
      <c r="AH55" s="95"/>
      <c r="AI55" s="83"/>
    </row>
    <row r="56" spans="1:35" ht="13.5" thickBot="1">
      <c r="A56" s="86"/>
      <c r="B56" s="7"/>
      <c r="C56" s="88"/>
      <c r="D56" s="11">
        <v>35</v>
      </c>
      <c r="E56" s="15"/>
      <c r="F56" s="29"/>
      <c r="G56" s="32"/>
      <c r="H56" s="29"/>
      <c r="I56" s="32"/>
      <c r="J56" s="29"/>
      <c r="K56" s="32"/>
      <c r="L56" s="29"/>
      <c r="M56" s="32"/>
      <c r="N56" s="29"/>
      <c r="O56" s="32"/>
      <c r="P56" s="29"/>
      <c r="Q56" s="32"/>
      <c r="R56" s="29"/>
      <c r="S56" s="32"/>
      <c r="T56" s="29"/>
      <c r="U56" s="32"/>
      <c r="V56" s="29"/>
      <c r="W56" s="32"/>
      <c r="X56" s="29"/>
      <c r="Y56" s="32"/>
      <c r="Z56" s="29"/>
      <c r="AA56" s="32"/>
      <c r="AB56" s="29"/>
      <c r="AC56" s="32"/>
      <c r="AD56" s="18"/>
      <c r="AE56" s="92"/>
      <c r="AF56" s="92"/>
      <c r="AG56" s="92"/>
      <c r="AH56" s="92"/>
      <c r="AI56" s="84"/>
    </row>
    <row r="57" spans="1:35" ht="12.75">
      <c r="A57" s="85">
        <v>19</v>
      </c>
      <c r="B57" s="6" t="s">
        <v>77</v>
      </c>
      <c r="C57" s="87"/>
      <c r="D57" s="10">
        <v>49</v>
      </c>
      <c r="E57" s="14">
        <v>0.04097222222222222</v>
      </c>
      <c r="F57" s="28"/>
      <c r="G57" s="31"/>
      <c r="H57" s="28"/>
      <c r="I57" s="31"/>
      <c r="J57" s="28">
        <v>2</v>
      </c>
      <c r="K57" s="31"/>
      <c r="L57" s="28"/>
      <c r="M57" s="31"/>
      <c r="N57" s="28"/>
      <c r="O57" s="31"/>
      <c r="P57" s="28"/>
      <c r="Q57" s="31"/>
      <c r="R57" s="28"/>
      <c r="S57" s="31"/>
      <c r="T57" s="28"/>
      <c r="U57" s="31"/>
      <c r="V57" s="28"/>
      <c r="W57" s="31"/>
      <c r="X57" s="28"/>
      <c r="Y57" s="31"/>
      <c r="Z57" s="28"/>
      <c r="AA57" s="31"/>
      <c r="AB57" s="28"/>
      <c r="AC57" s="31"/>
      <c r="AD57" s="17">
        <v>0.042581018518518525</v>
      </c>
      <c r="AE57" s="91">
        <f>AD57-E57</f>
        <v>0.0016087962962963026</v>
      </c>
      <c r="AF57" s="91">
        <f>TIME(,,SUM(F57:AC59))</f>
        <v>6.944444444444444E-05</v>
      </c>
      <c r="AG57" s="91">
        <f>AF57+AE57</f>
        <v>0.001678240740740747</v>
      </c>
      <c r="AH57" s="91">
        <f>MIN(AG57:AG59)</f>
        <v>0.001678240740740747</v>
      </c>
      <c r="AI57" s="78">
        <f>RANK(AH57,$AH$3:$AH$116,1)</f>
        <v>12</v>
      </c>
    </row>
    <row r="58" spans="1:35" ht="12.75">
      <c r="A58" s="96"/>
      <c r="B58" s="42"/>
      <c r="C58" s="97"/>
      <c r="D58" s="43">
        <v>57</v>
      </c>
      <c r="E58" s="44"/>
      <c r="F58" s="9"/>
      <c r="G58" s="30"/>
      <c r="H58" s="9"/>
      <c r="I58" s="30"/>
      <c r="J58" s="9"/>
      <c r="K58" s="30"/>
      <c r="L58" s="9"/>
      <c r="M58" s="30"/>
      <c r="N58" s="9"/>
      <c r="O58" s="30"/>
      <c r="P58" s="9"/>
      <c r="Q58" s="30"/>
      <c r="R58" s="9"/>
      <c r="S58" s="30"/>
      <c r="T58" s="9"/>
      <c r="U58" s="30"/>
      <c r="V58" s="9"/>
      <c r="W58" s="30"/>
      <c r="X58" s="9"/>
      <c r="Y58" s="30"/>
      <c r="Z58" s="9"/>
      <c r="AA58" s="30"/>
      <c r="AB58" s="9"/>
      <c r="AC58" s="30"/>
      <c r="AD58" s="13"/>
      <c r="AE58" s="95"/>
      <c r="AF58" s="95"/>
      <c r="AG58" s="95"/>
      <c r="AH58" s="95"/>
      <c r="AI58" s="83"/>
    </row>
    <row r="59" spans="1:35" ht="13.5" thickBot="1">
      <c r="A59" s="86"/>
      <c r="B59" s="7"/>
      <c r="C59" s="88"/>
      <c r="D59" s="11">
        <v>43</v>
      </c>
      <c r="E59" s="15"/>
      <c r="F59" s="29"/>
      <c r="G59" s="32">
        <v>2</v>
      </c>
      <c r="H59" s="29"/>
      <c r="I59" s="32"/>
      <c r="J59" s="29">
        <v>2</v>
      </c>
      <c r="K59" s="32"/>
      <c r="L59" s="29"/>
      <c r="M59" s="32"/>
      <c r="N59" s="29"/>
      <c r="O59" s="32"/>
      <c r="P59" s="29"/>
      <c r="Q59" s="32"/>
      <c r="R59" s="29"/>
      <c r="S59" s="32"/>
      <c r="T59" s="29"/>
      <c r="U59" s="32"/>
      <c r="V59" s="29"/>
      <c r="W59" s="32"/>
      <c r="X59" s="29"/>
      <c r="Y59" s="32"/>
      <c r="Z59" s="29"/>
      <c r="AA59" s="32"/>
      <c r="AB59" s="29"/>
      <c r="AC59" s="32"/>
      <c r="AD59" s="18"/>
      <c r="AE59" s="92"/>
      <c r="AF59" s="92"/>
      <c r="AG59" s="92"/>
      <c r="AH59" s="92"/>
      <c r="AI59" s="84"/>
    </row>
    <row r="60" spans="1:35" ht="12.75">
      <c r="A60" s="85">
        <v>20</v>
      </c>
      <c r="B60" s="6" t="s">
        <v>267</v>
      </c>
      <c r="C60" s="87"/>
      <c r="D60" s="10">
        <v>51</v>
      </c>
      <c r="E60" s="14">
        <v>0.042013888888888885</v>
      </c>
      <c r="F60" s="28"/>
      <c r="G60" s="31">
        <v>2</v>
      </c>
      <c r="H60" s="28">
        <v>2</v>
      </c>
      <c r="I60" s="31"/>
      <c r="J60" s="28"/>
      <c r="K60" s="31"/>
      <c r="L60" s="28"/>
      <c r="M60" s="31"/>
      <c r="N60" s="28"/>
      <c r="O60" s="31"/>
      <c r="P60" s="28"/>
      <c r="Q60" s="31"/>
      <c r="R60" s="28"/>
      <c r="S60" s="31"/>
      <c r="T60" s="28">
        <v>50</v>
      </c>
      <c r="U60" s="31">
        <v>2</v>
      </c>
      <c r="V60" s="28"/>
      <c r="W60" s="31"/>
      <c r="X60" s="28"/>
      <c r="Y60" s="31"/>
      <c r="Z60" s="28"/>
      <c r="AA60" s="31"/>
      <c r="AB60" s="28"/>
      <c r="AC60" s="31"/>
      <c r="AD60" s="17">
        <v>0.04412037037037037</v>
      </c>
      <c r="AE60" s="91">
        <f>AD60-E60</f>
        <v>0.002106481481481487</v>
      </c>
      <c r="AF60" s="91">
        <f>TIME(,,SUM(F60:AC62))</f>
        <v>0.0007175925925925927</v>
      </c>
      <c r="AG60" s="91">
        <f>AF60+AE60</f>
        <v>0.0028240740740740795</v>
      </c>
      <c r="AH60" s="91">
        <f>MIN(AG60:AG62)</f>
        <v>0.0028240740740740795</v>
      </c>
      <c r="AI60" s="78">
        <f>RANK(AH60,$AH$3:$AH$116,1)</f>
        <v>29</v>
      </c>
    </row>
    <row r="61" spans="1:35" ht="12.75">
      <c r="A61" s="96"/>
      <c r="B61" s="42"/>
      <c r="C61" s="97"/>
      <c r="D61" s="43">
        <v>44</v>
      </c>
      <c r="E61" s="44"/>
      <c r="F61" s="9">
        <v>2</v>
      </c>
      <c r="G61" s="30">
        <v>2</v>
      </c>
      <c r="H61" s="9"/>
      <c r="I61" s="30"/>
      <c r="J61" s="9"/>
      <c r="K61" s="30"/>
      <c r="L61" s="9"/>
      <c r="M61" s="30"/>
      <c r="N61" s="9">
        <v>2</v>
      </c>
      <c r="O61" s="30"/>
      <c r="P61" s="9"/>
      <c r="Q61" s="30"/>
      <c r="R61" s="9"/>
      <c r="S61" s="30"/>
      <c r="T61" s="9"/>
      <c r="U61" s="30"/>
      <c r="V61" s="9"/>
      <c r="W61" s="30"/>
      <c r="X61" s="9"/>
      <c r="Y61" s="30"/>
      <c r="Z61" s="9"/>
      <c r="AA61" s="30"/>
      <c r="AB61" s="9"/>
      <c r="AC61" s="30"/>
      <c r="AD61" s="13"/>
      <c r="AE61" s="95"/>
      <c r="AF61" s="95"/>
      <c r="AG61" s="95"/>
      <c r="AH61" s="95"/>
      <c r="AI61" s="83"/>
    </row>
    <row r="62" spans="1:35" ht="13.5" thickBot="1">
      <c r="A62" s="86"/>
      <c r="B62" s="7"/>
      <c r="C62" s="88"/>
      <c r="D62" s="11">
        <v>8</v>
      </c>
      <c r="E62" s="15"/>
      <c r="F62" s="29"/>
      <c r="G62" s="32"/>
      <c r="H62" s="29"/>
      <c r="I62" s="32"/>
      <c r="J62" s="29"/>
      <c r="K62" s="32"/>
      <c r="L62" s="29"/>
      <c r="M62" s="32"/>
      <c r="N62" s="29"/>
      <c r="O62" s="32"/>
      <c r="P62" s="29"/>
      <c r="Q62" s="32"/>
      <c r="R62" s="29"/>
      <c r="S62" s="32"/>
      <c r="T62" s="29"/>
      <c r="U62" s="32"/>
      <c r="V62" s="29"/>
      <c r="W62" s="32"/>
      <c r="X62" s="29"/>
      <c r="Y62" s="32"/>
      <c r="Z62" s="29"/>
      <c r="AA62" s="32"/>
      <c r="AB62" s="29"/>
      <c r="AC62" s="32"/>
      <c r="AD62" s="18"/>
      <c r="AE62" s="92"/>
      <c r="AF62" s="92"/>
      <c r="AG62" s="92"/>
      <c r="AH62" s="92"/>
      <c r="AI62" s="84"/>
    </row>
    <row r="63" spans="1:35" ht="12.75">
      <c r="A63" s="85">
        <v>21</v>
      </c>
      <c r="B63" s="6" t="s">
        <v>100</v>
      </c>
      <c r="C63" s="87"/>
      <c r="D63" s="10">
        <v>452</v>
      </c>
      <c r="E63" s="14">
        <v>0.04305555555555556</v>
      </c>
      <c r="F63" s="28"/>
      <c r="G63" s="31">
        <v>2</v>
      </c>
      <c r="H63" s="28"/>
      <c r="I63" s="31"/>
      <c r="J63" s="28"/>
      <c r="K63" s="31"/>
      <c r="L63" s="28"/>
      <c r="M63" s="31"/>
      <c r="N63" s="28"/>
      <c r="O63" s="31"/>
      <c r="P63" s="28"/>
      <c r="Q63" s="31"/>
      <c r="R63" s="28"/>
      <c r="S63" s="31"/>
      <c r="T63" s="28">
        <v>2</v>
      </c>
      <c r="U63" s="31"/>
      <c r="V63" s="28"/>
      <c r="W63" s="31"/>
      <c r="X63" s="28"/>
      <c r="Y63" s="31"/>
      <c r="Z63" s="28"/>
      <c r="AA63" s="31"/>
      <c r="AB63" s="28"/>
      <c r="AC63" s="31"/>
      <c r="AD63" s="17">
        <v>0.04473379629629629</v>
      </c>
      <c r="AE63" s="91">
        <f>AD63-E63</f>
        <v>0.0016782407407407302</v>
      </c>
      <c r="AF63" s="91">
        <f>TIME(,,SUM(F63:AC65))</f>
        <v>0.00011574074074074073</v>
      </c>
      <c r="AG63" s="91">
        <f>AF63+AE63</f>
        <v>0.0017939814814814708</v>
      </c>
      <c r="AH63" s="91">
        <f>MIN(AG63:AG65)</f>
        <v>0.0017939814814814708</v>
      </c>
      <c r="AI63" s="78">
        <f>RANK(AH63,$AH$3:$AH$116,1)</f>
        <v>16</v>
      </c>
    </row>
    <row r="64" spans="1:35" ht="12.75">
      <c r="A64" s="96"/>
      <c r="B64" s="42"/>
      <c r="C64" s="97"/>
      <c r="D64" s="43">
        <v>466</v>
      </c>
      <c r="E64" s="44"/>
      <c r="F64" s="9"/>
      <c r="G64" s="30"/>
      <c r="H64" s="9"/>
      <c r="I64" s="30"/>
      <c r="J64" s="9"/>
      <c r="K64" s="30"/>
      <c r="L64" s="9"/>
      <c r="M64" s="30"/>
      <c r="N64" s="9"/>
      <c r="O64" s="30">
        <v>2</v>
      </c>
      <c r="P64" s="9"/>
      <c r="Q64" s="30"/>
      <c r="R64" s="9"/>
      <c r="S64" s="30"/>
      <c r="T64" s="9">
        <v>2</v>
      </c>
      <c r="U64" s="30"/>
      <c r="V64" s="9"/>
      <c r="W64" s="30"/>
      <c r="X64" s="9"/>
      <c r="Y64" s="30"/>
      <c r="Z64" s="9"/>
      <c r="AA64" s="30"/>
      <c r="AB64" s="9"/>
      <c r="AC64" s="30"/>
      <c r="AD64" s="13"/>
      <c r="AE64" s="95"/>
      <c r="AF64" s="95"/>
      <c r="AG64" s="95"/>
      <c r="AH64" s="95"/>
      <c r="AI64" s="83"/>
    </row>
    <row r="65" spans="1:35" ht="13.5" thickBot="1">
      <c r="A65" s="86"/>
      <c r="B65" s="7"/>
      <c r="C65" s="88"/>
      <c r="D65" s="11">
        <v>455</v>
      </c>
      <c r="E65" s="15"/>
      <c r="F65" s="29"/>
      <c r="G65" s="32"/>
      <c r="H65" s="29"/>
      <c r="I65" s="32"/>
      <c r="J65" s="29"/>
      <c r="K65" s="32"/>
      <c r="L65" s="29"/>
      <c r="M65" s="32"/>
      <c r="N65" s="29"/>
      <c r="O65" s="32">
        <v>2</v>
      </c>
      <c r="P65" s="29"/>
      <c r="Q65" s="32"/>
      <c r="R65" s="29"/>
      <c r="S65" s="32"/>
      <c r="T65" s="29"/>
      <c r="U65" s="32"/>
      <c r="V65" s="29"/>
      <c r="W65" s="32"/>
      <c r="X65" s="29"/>
      <c r="Y65" s="32"/>
      <c r="Z65" s="29"/>
      <c r="AA65" s="32"/>
      <c r="AB65" s="29"/>
      <c r="AC65" s="32"/>
      <c r="AD65" s="18"/>
      <c r="AE65" s="92"/>
      <c r="AF65" s="92"/>
      <c r="AG65" s="92"/>
      <c r="AH65" s="92"/>
      <c r="AI65" s="84"/>
    </row>
    <row r="66" spans="1:35" ht="15.75" customHeight="1">
      <c r="A66" s="85">
        <v>22</v>
      </c>
      <c r="B66" s="6" t="s">
        <v>268</v>
      </c>
      <c r="C66" s="87"/>
      <c r="D66" s="10">
        <v>449</v>
      </c>
      <c r="E66" s="14">
        <v>0.0449074074074074</v>
      </c>
      <c r="F66" s="28"/>
      <c r="G66" s="31"/>
      <c r="H66" s="28"/>
      <c r="I66" s="31"/>
      <c r="J66" s="28"/>
      <c r="K66" s="31"/>
      <c r="L66" s="28">
        <v>2</v>
      </c>
      <c r="M66" s="31"/>
      <c r="N66" s="28"/>
      <c r="O66" s="31"/>
      <c r="P66" s="28"/>
      <c r="Q66" s="31"/>
      <c r="R66" s="28"/>
      <c r="S66" s="31"/>
      <c r="T66" s="28">
        <v>50</v>
      </c>
      <c r="U66" s="31"/>
      <c r="V66" s="28"/>
      <c r="W66" s="31"/>
      <c r="X66" s="28"/>
      <c r="Y66" s="31"/>
      <c r="Z66" s="28"/>
      <c r="AA66" s="31"/>
      <c r="AB66" s="28"/>
      <c r="AC66" s="31"/>
      <c r="AD66" s="17">
        <v>0.046724537037037044</v>
      </c>
      <c r="AE66" s="91">
        <f>AD66-E66</f>
        <v>0.0018171296296296408</v>
      </c>
      <c r="AF66" s="91">
        <f>TIME(,,SUM(F66:AC68))</f>
        <v>0.0012037037037037038</v>
      </c>
      <c r="AG66" s="91">
        <f>AF66+AE66</f>
        <v>0.0030208333333333445</v>
      </c>
      <c r="AH66" s="91">
        <f>MIN(AG66:AG68)</f>
        <v>0.0030208333333333445</v>
      </c>
      <c r="AI66" s="78">
        <f>RANK(AH66,$AH$3:$AH$116,1)</f>
        <v>30</v>
      </c>
    </row>
    <row r="67" spans="1:35" ht="12.75">
      <c r="A67" s="96"/>
      <c r="B67" s="42"/>
      <c r="C67" s="97"/>
      <c r="D67" s="43">
        <v>447</v>
      </c>
      <c r="E67" s="44"/>
      <c r="F67" s="9"/>
      <c r="G67" s="30">
        <v>2</v>
      </c>
      <c r="H67" s="9"/>
      <c r="I67" s="30"/>
      <c r="J67" s="9"/>
      <c r="K67" s="30"/>
      <c r="L67" s="9"/>
      <c r="M67" s="30"/>
      <c r="N67" s="9"/>
      <c r="O67" s="30"/>
      <c r="P67" s="9"/>
      <c r="Q67" s="30"/>
      <c r="R67" s="9"/>
      <c r="S67" s="30"/>
      <c r="T67" s="9"/>
      <c r="U67" s="30"/>
      <c r="V67" s="9"/>
      <c r="W67" s="30"/>
      <c r="X67" s="9"/>
      <c r="Y67" s="30"/>
      <c r="Z67" s="9"/>
      <c r="AA67" s="30"/>
      <c r="AB67" s="9"/>
      <c r="AC67" s="30"/>
      <c r="AD67" s="13"/>
      <c r="AE67" s="95"/>
      <c r="AF67" s="95"/>
      <c r="AG67" s="95"/>
      <c r="AH67" s="95"/>
      <c r="AI67" s="83"/>
    </row>
    <row r="68" spans="1:35" ht="13.5" thickBot="1">
      <c r="A68" s="86"/>
      <c r="B68" s="7"/>
      <c r="C68" s="88"/>
      <c r="D68" s="11">
        <v>445</v>
      </c>
      <c r="E68" s="15"/>
      <c r="F68" s="29"/>
      <c r="G68" s="32"/>
      <c r="H68" s="29"/>
      <c r="I68" s="32"/>
      <c r="J68" s="29"/>
      <c r="K68" s="32"/>
      <c r="L68" s="29"/>
      <c r="M68" s="32"/>
      <c r="N68" s="29"/>
      <c r="O68" s="32"/>
      <c r="P68" s="29"/>
      <c r="Q68" s="32"/>
      <c r="R68" s="29"/>
      <c r="S68" s="32"/>
      <c r="T68" s="29">
        <v>50</v>
      </c>
      <c r="U68" s="32"/>
      <c r="V68" s="29"/>
      <c r="W68" s="32"/>
      <c r="X68" s="29"/>
      <c r="Y68" s="32"/>
      <c r="Z68" s="29"/>
      <c r="AA68" s="32"/>
      <c r="AB68" s="29"/>
      <c r="AC68" s="32"/>
      <c r="AD68" s="18"/>
      <c r="AE68" s="92"/>
      <c r="AF68" s="92"/>
      <c r="AG68" s="92"/>
      <c r="AH68" s="92"/>
      <c r="AI68" s="84"/>
    </row>
    <row r="69" spans="1:35" ht="12.75">
      <c r="A69" s="85">
        <v>23</v>
      </c>
      <c r="B69" s="6"/>
      <c r="C69" s="87"/>
      <c r="D69" s="10">
        <v>86</v>
      </c>
      <c r="E69" s="14">
        <v>0.045717592592592594</v>
      </c>
      <c r="F69" s="28"/>
      <c r="G69" s="31"/>
      <c r="H69" s="28"/>
      <c r="I69" s="31"/>
      <c r="J69" s="28"/>
      <c r="K69" s="31"/>
      <c r="L69" s="28"/>
      <c r="M69" s="31"/>
      <c r="N69" s="28"/>
      <c r="O69" s="31"/>
      <c r="P69" s="28"/>
      <c r="Q69" s="31"/>
      <c r="R69" s="28"/>
      <c r="S69" s="31"/>
      <c r="T69" s="28"/>
      <c r="U69" s="31"/>
      <c r="V69" s="28"/>
      <c r="W69" s="31"/>
      <c r="X69" s="28"/>
      <c r="Y69" s="31"/>
      <c r="Z69" s="28"/>
      <c r="AA69" s="31"/>
      <c r="AB69" s="28"/>
      <c r="AC69" s="31"/>
      <c r="AD69" s="17">
        <v>0.04732638888888888</v>
      </c>
      <c r="AE69" s="91">
        <f>AD69-E69</f>
        <v>0.0016087962962962887</v>
      </c>
      <c r="AF69" s="91">
        <f>TIME(,,SUM(F69:AC71))</f>
        <v>4.6296296296296294E-05</v>
      </c>
      <c r="AG69" s="91">
        <f>AF69+AE69</f>
        <v>0.001655092592592585</v>
      </c>
      <c r="AH69" s="91">
        <f>MIN(AG69:AG71)</f>
        <v>0.001655092592592585</v>
      </c>
      <c r="AI69" s="78">
        <f>RANK(AH69,$AH$3:$AH$116,1)</f>
        <v>11</v>
      </c>
    </row>
    <row r="70" spans="1:35" ht="12.75">
      <c r="A70" s="96"/>
      <c r="B70" s="42"/>
      <c r="C70" s="97"/>
      <c r="D70" s="43">
        <v>6</v>
      </c>
      <c r="E70" s="44"/>
      <c r="F70" s="9"/>
      <c r="G70" s="30"/>
      <c r="H70" s="9"/>
      <c r="I70" s="30"/>
      <c r="J70" s="9"/>
      <c r="K70" s="30"/>
      <c r="L70" s="9"/>
      <c r="M70" s="30"/>
      <c r="N70" s="9"/>
      <c r="O70" s="30"/>
      <c r="P70" s="9"/>
      <c r="Q70" s="30"/>
      <c r="R70" s="9"/>
      <c r="S70" s="30"/>
      <c r="T70" s="9"/>
      <c r="U70" s="30"/>
      <c r="V70" s="9"/>
      <c r="W70" s="30"/>
      <c r="X70" s="9"/>
      <c r="Y70" s="30"/>
      <c r="Z70" s="9"/>
      <c r="AA70" s="30"/>
      <c r="AB70" s="9"/>
      <c r="AC70" s="30"/>
      <c r="AD70" s="13"/>
      <c r="AE70" s="95"/>
      <c r="AF70" s="95"/>
      <c r="AG70" s="95"/>
      <c r="AH70" s="95"/>
      <c r="AI70" s="83"/>
    </row>
    <row r="71" spans="1:35" ht="13.5" thickBot="1">
      <c r="A71" s="86"/>
      <c r="B71" s="7"/>
      <c r="C71" s="88"/>
      <c r="D71" s="11">
        <v>37</v>
      </c>
      <c r="E71" s="15"/>
      <c r="F71" s="29"/>
      <c r="G71" s="32"/>
      <c r="H71" s="29"/>
      <c r="I71" s="32"/>
      <c r="J71" s="29"/>
      <c r="K71" s="32"/>
      <c r="L71" s="29"/>
      <c r="M71" s="32"/>
      <c r="N71" s="29"/>
      <c r="O71" s="32"/>
      <c r="P71" s="29"/>
      <c r="Q71" s="32"/>
      <c r="R71" s="29"/>
      <c r="S71" s="32">
        <v>2</v>
      </c>
      <c r="T71" s="29"/>
      <c r="U71" s="32">
        <v>2</v>
      </c>
      <c r="V71" s="29"/>
      <c r="W71" s="32"/>
      <c r="X71" s="29"/>
      <c r="Y71" s="32"/>
      <c r="Z71" s="29"/>
      <c r="AA71" s="32"/>
      <c r="AB71" s="29"/>
      <c r="AC71" s="32"/>
      <c r="AD71" s="18"/>
      <c r="AE71" s="92"/>
      <c r="AF71" s="92"/>
      <c r="AG71" s="92"/>
      <c r="AH71" s="92"/>
      <c r="AI71" s="84"/>
    </row>
    <row r="72" spans="1:35" ht="12.75">
      <c r="A72" s="85">
        <v>24</v>
      </c>
      <c r="B72" s="6"/>
      <c r="C72" s="87"/>
      <c r="D72" s="10">
        <v>95</v>
      </c>
      <c r="E72" s="14">
        <v>0.04652777777777778</v>
      </c>
      <c r="F72" s="28"/>
      <c r="G72" s="31"/>
      <c r="H72" s="28"/>
      <c r="I72" s="31"/>
      <c r="J72" s="28"/>
      <c r="K72" s="31"/>
      <c r="L72" s="28"/>
      <c r="M72" s="31"/>
      <c r="N72" s="28"/>
      <c r="O72" s="31"/>
      <c r="P72" s="28"/>
      <c r="Q72" s="31"/>
      <c r="R72" s="28"/>
      <c r="S72" s="31"/>
      <c r="T72" s="28"/>
      <c r="U72" s="31"/>
      <c r="V72" s="28"/>
      <c r="W72" s="31"/>
      <c r="X72" s="28"/>
      <c r="Y72" s="31"/>
      <c r="Z72" s="28"/>
      <c r="AA72" s="31"/>
      <c r="AB72" s="28"/>
      <c r="AC72" s="31"/>
      <c r="AD72" s="17">
        <v>0.04837962962962963</v>
      </c>
      <c r="AE72" s="91">
        <f>AD72-E72</f>
        <v>0.0018518518518518476</v>
      </c>
      <c r="AF72" s="91">
        <f>TIME(,,SUM(F72:AC74))</f>
        <v>4.6296296296296294E-05</v>
      </c>
      <c r="AG72" s="91">
        <f>AF72+AE72</f>
        <v>0.0018981481481481438</v>
      </c>
      <c r="AH72" s="91">
        <f>MIN(AG72:AG74)</f>
        <v>0.0018981481481481438</v>
      </c>
      <c r="AI72" s="78">
        <f>RANK(AH72,$AH$3:$AH$116,1)</f>
        <v>20</v>
      </c>
    </row>
    <row r="73" spans="1:35" ht="12.75">
      <c r="A73" s="96"/>
      <c r="B73" s="42"/>
      <c r="C73" s="97"/>
      <c r="D73" s="43">
        <v>17</v>
      </c>
      <c r="E73" s="44"/>
      <c r="F73" s="9"/>
      <c r="G73" s="30"/>
      <c r="H73" s="9"/>
      <c r="I73" s="30"/>
      <c r="J73" s="9"/>
      <c r="K73" s="30"/>
      <c r="L73" s="9"/>
      <c r="M73" s="30"/>
      <c r="N73" s="9"/>
      <c r="O73" s="30"/>
      <c r="P73" s="9"/>
      <c r="Q73" s="30"/>
      <c r="R73" s="9"/>
      <c r="S73" s="30"/>
      <c r="T73" s="9"/>
      <c r="U73" s="30">
        <v>2</v>
      </c>
      <c r="V73" s="9"/>
      <c r="W73" s="30"/>
      <c r="X73" s="9"/>
      <c r="Y73" s="30"/>
      <c r="Z73" s="9"/>
      <c r="AA73" s="30"/>
      <c r="AB73" s="9"/>
      <c r="AC73" s="30"/>
      <c r="AD73" s="13"/>
      <c r="AE73" s="95"/>
      <c r="AF73" s="95"/>
      <c r="AG73" s="95"/>
      <c r="AH73" s="95"/>
      <c r="AI73" s="83"/>
    </row>
    <row r="74" spans="1:35" ht="13.5" thickBot="1">
      <c r="A74" s="86"/>
      <c r="B74" s="7"/>
      <c r="C74" s="88"/>
      <c r="D74" s="11">
        <v>78</v>
      </c>
      <c r="E74" s="15"/>
      <c r="F74" s="29"/>
      <c r="G74" s="32">
        <v>2</v>
      </c>
      <c r="H74" s="29"/>
      <c r="I74" s="32"/>
      <c r="J74" s="29"/>
      <c r="K74" s="32"/>
      <c r="L74" s="29"/>
      <c r="M74" s="32"/>
      <c r="N74" s="29"/>
      <c r="O74" s="32"/>
      <c r="P74" s="29"/>
      <c r="Q74" s="32"/>
      <c r="R74" s="29"/>
      <c r="S74" s="32"/>
      <c r="T74" s="29"/>
      <c r="U74" s="32"/>
      <c r="V74" s="29"/>
      <c r="W74" s="32"/>
      <c r="X74" s="29"/>
      <c r="Y74" s="32"/>
      <c r="Z74" s="29"/>
      <c r="AA74" s="32"/>
      <c r="AB74" s="29"/>
      <c r="AC74" s="32"/>
      <c r="AD74" s="18"/>
      <c r="AE74" s="92"/>
      <c r="AF74" s="92"/>
      <c r="AG74" s="92"/>
      <c r="AH74" s="92"/>
      <c r="AI74" s="84"/>
    </row>
    <row r="75" spans="1:35" ht="12.75">
      <c r="A75" s="85">
        <v>25</v>
      </c>
      <c r="B75" s="6"/>
      <c r="C75" s="87"/>
      <c r="D75" s="10">
        <v>463</v>
      </c>
      <c r="E75" s="14">
        <v>0.04722222222222222</v>
      </c>
      <c r="F75" s="28">
        <v>2</v>
      </c>
      <c r="G75" s="31">
        <v>2</v>
      </c>
      <c r="H75" s="28">
        <v>50</v>
      </c>
      <c r="I75" s="31">
        <v>50</v>
      </c>
      <c r="J75" s="28"/>
      <c r="K75" s="31"/>
      <c r="L75" s="28"/>
      <c r="M75" s="31"/>
      <c r="N75" s="28">
        <v>50</v>
      </c>
      <c r="O75" s="31"/>
      <c r="P75" s="28"/>
      <c r="Q75" s="31"/>
      <c r="R75" s="28"/>
      <c r="S75" s="31"/>
      <c r="T75" s="28"/>
      <c r="U75" s="31"/>
      <c r="V75" s="28"/>
      <c r="W75" s="31"/>
      <c r="X75" s="28"/>
      <c r="Y75" s="31"/>
      <c r="Z75" s="28"/>
      <c r="AA75" s="31"/>
      <c r="AB75" s="28"/>
      <c r="AC75" s="31"/>
      <c r="AD75" s="17">
        <v>0.20833333333333334</v>
      </c>
      <c r="AE75" s="91">
        <f>AD75-E75</f>
        <v>0.16111111111111112</v>
      </c>
      <c r="AF75" s="91">
        <f>TIME(,,SUM(F75:AC77))</f>
        <v>0.0043055555555555555</v>
      </c>
      <c r="AG75" s="91">
        <f>AF75+AE75</f>
        <v>0.16541666666666668</v>
      </c>
      <c r="AH75" s="91">
        <f>MIN(AG75:AG77)</f>
        <v>0.16541666666666668</v>
      </c>
      <c r="AI75" s="78">
        <f>RANK(AH75,$AH$3:$AH$116,1)</f>
        <v>38</v>
      </c>
    </row>
    <row r="76" spans="1:35" ht="12.75">
      <c r="A76" s="96"/>
      <c r="B76" s="42"/>
      <c r="C76" s="97"/>
      <c r="D76" s="43">
        <v>462</v>
      </c>
      <c r="E76" s="44"/>
      <c r="F76" s="9"/>
      <c r="G76" s="30">
        <v>2</v>
      </c>
      <c r="H76" s="9">
        <v>2</v>
      </c>
      <c r="I76" s="30"/>
      <c r="J76" s="9"/>
      <c r="K76" s="30"/>
      <c r="L76" s="9">
        <v>2</v>
      </c>
      <c r="M76" s="30"/>
      <c r="N76" s="9">
        <v>2</v>
      </c>
      <c r="O76" s="30"/>
      <c r="P76" s="9"/>
      <c r="Q76" s="30">
        <v>2</v>
      </c>
      <c r="R76" s="9"/>
      <c r="S76" s="30">
        <v>2</v>
      </c>
      <c r="T76" s="9">
        <v>50</v>
      </c>
      <c r="U76" s="30">
        <v>50</v>
      </c>
      <c r="V76" s="9">
        <v>2</v>
      </c>
      <c r="W76" s="30"/>
      <c r="X76" s="9"/>
      <c r="Y76" s="30"/>
      <c r="Z76" s="9"/>
      <c r="AA76" s="30"/>
      <c r="AB76" s="9"/>
      <c r="AC76" s="30"/>
      <c r="AD76" s="13"/>
      <c r="AE76" s="95"/>
      <c r="AF76" s="95"/>
      <c r="AG76" s="95"/>
      <c r="AH76" s="95"/>
      <c r="AI76" s="83"/>
    </row>
    <row r="77" spans="1:35" ht="13.5" thickBot="1">
      <c r="A77" s="86"/>
      <c r="B77" s="7"/>
      <c r="C77" s="88"/>
      <c r="D77" s="11">
        <v>450</v>
      </c>
      <c r="E77" s="15"/>
      <c r="F77" s="29"/>
      <c r="G77" s="32"/>
      <c r="H77" s="29"/>
      <c r="I77" s="32"/>
      <c r="J77" s="29"/>
      <c r="K77" s="32"/>
      <c r="L77" s="29"/>
      <c r="M77" s="32">
        <v>2</v>
      </c>
      <c r="N77" s="29"/>
      <c r="O77" s="32">
        <v>2</v>
      </c>
      <c r="P77" s="29"/>
      <c r="Q77" s="32"/>
      <c r="R77" s="29"/>
      <c r="S77" s="32">
        <v>50</v>
      </c>
      <c r="T77" s="29">
        <v>50</v>
      </c>
      <c r="U77" s="32"/>
      <c r="V77" s="29"/>
      <c r="W77" s="32"/>
      <c r="X77" s="29"/>
      <c r="Y77" s="32"/>
      <c r="Z77" s="29"/>
      <c r="AA77" s="32"/>
      <c r="AB77" s="29"/>
      <c r="AC77" s="32"/>
      <c r="AD77" s="18"/>
      <c r="AE77" s="92"/>
      <c r="AF77" s="92"/>
      <c r="AG77" s="92"/>
      <c r="AH77" s="92"/>
      <c r="AI77" s="84"/>
    </row>
    <row r="78" spans="1:35" ht="12.75">
      <c r="A78" s="85">
        <v>26</v>
      </c>
      <c r="B78" s="6"/>
      <c r="C78" s="87"/>
      <c r="D78" s="10">
        <v>72</v>
      </c>
      <c r="E78" s="14">
        <v>0.048263888888888884</v>
      </c>
      <c r="F78" s="28"/>
      <c r="G78" s="31"/>
      <c r="H78" s="28">
        <v>2</v>
      </c>
      <c r="I78" s="31"/>
      <c r="J78" s="28"/>
      <c r="K78" s="31"/>
      <c r="L78" s="28"/>
      <c r="M78" s="31"/>
      <c r="N78" s="28"/>
      <c r="O78" s="31"/>
      <c r="P78" s="28"/>
      <c r="Q78" s="31">
        <v>2</v>
      </c>
      <c r="R78" s="28"/>
      <c r="S78" s="31"/>
      <c r="T78" s="28"/>
      <c r="U78" s="31"/>
      <c r="V78" s="28"/>
      <c r="W78" s="31"/>
      <c r="X78" s="28"/>
      <c r="Y78" s="31"/>
      <c r="Z78" s="28"/>
      <c r="AA78" s="31"/>
      <c r="AB78" s="28"/>
      <c r="AC78" s="31"/>
      <c r="AD78" s="17">
        <v>0.05002314814814815</v>
      </c>
      <c r="AE78" s="91">
        <f>AD78-E78</f>
        <v>0.001759259259259266</v>
      </c>
      <c r="AF78" s="91">
        <f>TIME(,,SUM(F78:AC80))</f>
        <v>0.00011574074074074073</v>
      </c>
      <c r="AG78" s="91">
        <f>AF78+AE78</f>
        <v>0.0018750000000000067</v>
      </c>
      <c r="AH78" s="91">
        <f>MIN(AG78:AG80)</f>
        <v>0.0018750000000000067</v>
      </c>
      <c r="AI78" s="78">
        <f>RANK(AH78,$AH$3:$AH$116,1)</f>
        <v>19</v>
      </c>
    </row>
    <row r="79" spans="1:35" ht="12.75">
      <c r="A79" s="96"/>
      <c r="B79" s="42"/>
      <c r="C79" s="97"/>
      <c r="D79" s="43">
        <v>29</v>
      </c>
      <c r="E79" s="44"/>
      <c r="F79" s="9"/>
      <c r="G79" s="30"/>
      <c r="H79" s="9"/>
      <c r="I79" s="30"/>
      <c r="J79" s="9"/>
      <c r="K79" s="30"/>
      <c r="L79" s="9"/>
      <c r="M79" s="30"/>
      <c r="N79" s="9"/>
      <c r="O79" s="30"/>
      <c r="P79" s="9"/>
      <c r="Q79" s="30"/>
      <c r="R79" s="9"/>
      <c r="S79" s="30"/>
      <c r="T79" s="9"/>
      <c r="U79" s="30"/>
      <c r="V79" s="9"/>
      <c r="W79" s="30"/>
      <c r="X79" s="9"/>
      <c r="Y79" s="30"/>
      <c r="Z79" s="9"/>
      <c r="AA79" s="30"/>
      <c r="AB79" s="9"/>
      <c r="AC79" s="30"/>
      <c r="AD79" s="13"/>
      <c r="AE79" s="95"/>
      <c r="AF79" s="95"/>
      <c r="AG79" s="95"/>
      <c r="AH79" s="95"/>
      <c r="AI79" s="83"/>
    </row>
    <row r="80" spans="1:35" ht="13.5" thickBot="1">
      <c r="A80" s="86"/>
      <c r="B80" s="7"/>
      <c r="C80" s="88"/>
      <c r="D80" s="11">
        <v>94</v>
      </c>
      <c r="E80" s="15"/>
      <c r="F80" s="29"/>
      <c r="G80" s="32">
        <v>2</v>
      </c>
      <c r="H80" s="29"/>
      <c r="I80" s="32"/>
      <c r="J80" s="29">
        <v>2</v>
      </c>
      <c r="K80" s="32"/>
      <c r="L80" s="29"/>
      <c r="M80" s="32"/>
      <c r="N80" s="29"/>
      <c r="O80" s="32"/>
      <c r="P80" s="29"/>
      <c r="Q80" s="32">
        <v>2</v>
      </c>
      <c r="R80" s="29"/>
      <c r="S80" s="32"/>
      <c r="T80" s="29"/>
      <c r="U80" s="32"/>
      <c r="V80" s="29"/>
      <c r="W80" s="32"/>
      <c r="X80" s="29"/>
      <c r="Y80" s="32"/>
      <c r="Z80" s="29"/>
      <c r="AA80" s="32"/>
      <c r="AB80" s="29"/>
      <c r="AC80" s="32"/>
      <c r="AD80" s="18"/>
      <c r="AE80" s="92"/>
      <c r="AF80" s="92"/>
      <c r="AG80" s="92"/>
      <c r="AH80" s="92"/>
      <c r="AI80" s="84"/>
    </row>
    <row r="81" spans="1:35" ht="12.75">
      <c r="A81" s="85">
        <v>27</v>
      </c>
      <c r="B81" s="6"/>
      <c r="C81" s="87"/>
      <c r="D81" s="10">
        <v>440</v>
      </c>
      <c r="E81" s="14">
        <v>0.04918981481481482</v>
      </c>
      <c r="F81" s="28"/>
      <c r="G81" s="31"/>
      <c r="H81" s="28"/>
      <c r="I81" s="31">
        <v>2</v>
      </c>
      <c r="J81" s="28"/>
      <c r="K81" s="31"/>
      <c r="L81" s="28"/>
      <c r="M81" s="31">
        <v>2</v>
      </c>
      <c r="N81" s="28"/>
      <c r="O81" s="31"/>
      <c r="P81" s="28"/>
      <c r="Q81" s="31"/>
      <c r="R81" s="28"/>
      <c r="S81" s="31">
        <v>2</v>
      </c>
      <c r="T81" s="28"/>
      <c r="U81" s="31">
        <v>2</v>
      </c>
      <c r="V81" s="28"/>
      <c r="W81" s="31"/>
      <c r="X81" s="28"/>
      <c r="Y81" s="31"/>
      <c r="Z81" s="28"/>
      <c r="AA81" s="31"/>
      <c r="AB81" s="28"/>
      <c r="AC81" s="31"/>
      <c r="AD81" s="17">
        <v>0.05194444444444444</v>
      </c>
      <c r="AE81" s="91">
        <f>AD81-E81</f>
        <v>0.0027546296296296208</v>
      </c>
      <c r="AF81" s="91">
        <f>TIME(,,SUM(F81:AC83))</f>
        <v>0.002013888888888889</v>
      </c>
      <c r="AG81" s="91">
        <f>AF81+AE81</f>
        <v>0.00476851851851851</v>
      </c>
      <c r="AH81" s="91">
        <f aca="true" t="shared" si="0" ref="AH81:AH87">MIN(AG81:AG83)</f>
        <v>0.00476851851851851</v>
      </c>
      <c r="AI81" s="78">
        <f>RANK(AH81,$AH$3:$AH$116,1)</f>
        <v>34</v>
      </c>
    </row>
    <row r="82" spans="1:35" ht="12.75">
      <c r="A82" s="96"/>
      <c r="B82" s="42"/>
      <c r="C82" s="97"/>
      <c r="D82" s="43">
        <v>34</v>
      </c>
      <c r="E82" s="44"/>
      <c r="F82" s="9"/>
      <c r="G82" s="30"/>
      <c r="H82" s="9"/>
      <c r="I82" s="30"/>
      <c r="J82" s="9"/>
      <c r="K82" s="30">
        <v>2</v>
      </c>
      <c r="L82" s="9"/>
      <c r="M82" s="30"/>
      <c r="N82" s="9">
        <v>2</v>
      </c>
      <c r="O82" s="30"/>
      <c r="P82" s="9"/>
      <c r="Q82" s="30"/>
      <c r="R82" s="9"/>
      <c r="S82" s="30">
        <v>2</v>
      </c>
      <c r="T82" s="9">
        <v>50</v>
      </c>
      <c r="U82" s="30">
        <v>2</v>
      </c>
      <c r="V82" s="9"/>
      <c r="W82" s="30"/>
      <c r="X82" s="9"/>
      <c r="Y82" s="30"/>
      <c r="Z82" s="9"/>
      <c r="AA82" s="30"/>
      <c r="AB82" s="9"/>
      <c r="AC82" s="30"/>
      <c r="AD82" s="13"/>
      <c r="AE82" s="95"/>
      <c r="AF82" s="95"/>
      <c r="AG82" s="95"/>
      <c r="AH82" s="95"/>
      <c r="AI82" s="83"/>
    </row>
    <row r="83" spans="1:35" ht="13.5" thickBot="1">
      <c r="A83" s="86"/>
      <c r="B83" s="7"/>
      <c r="C83" s="88"/>
      <c r="D83" s="11">
        <v>4</v>
      </c>
      <c r="E83" s="15"/>
      <c r="F83" s="29">
        <v>50</v>
      </c>
      <c r="G83" s="32"/>
      <c r="H83" s="29"/>
      <c r="I83" s="32"/>
      <c r="J83" s="29"/>
      <c r="K83" s="32">
        <v>2</v>
      </c>
      <c r="L83" s="29"/>
      <c r="M83" s="32"/>
      <c r="N83" s="29">
        <v>2</v>
      </c>
      <c r="O83" s="32"/>
      <c r="P83" s="29"/>
      <c r="Q83" s="32">
        <v>2</v>
      </c>
      <c r="R83" s="29">
        <v>2</v>
      </c>
      <c r="S83" s="32">
        <v>50</v>
      </c>
      <c r="T83" s="29"/>
      <c r="U83" s="32"/>
      <c r="V83" s="29"/>
      <c r="W83" s="32"/>
      <c r="X83" s="29"/>
      <c r="Y83" s="32"/>
      <c r="Z83" s="29"/>
      <c r="AA83" s="32"/>
      <c r="AB83" s="29"/>
      <c r="AC83" s="32"/>
      <c r="AD83" s="18"/>
      <c r="AE83" s="92"/>
      <c r="AF83" s="92"/>
      <c r="AG83" s="92"/>
      <c r="AH83" s="92"/>
      <c r="AI83" s="84"/>
    </row>
    <row r="84" spans="1:35" ht="12.75">
      <c r="A84" s="85">
        <v>28</v>
      </c>
      <c r="B84" s="6" t="s">
        <v>269</v>
      </c>
      <c r="C84" s="87"/>
      <c r="D84" s="10" t="s">
        <v>126</v>
      </c>
      <c r="E84" s="14">
        <v>0.05023148148148148</v>
      </c>
      <c r="F84" s="28"/>
      <c r="G84" s="31"/>
      <c r="H84" s="28"/>
      <c r="I84" s="31"/>
      <c r="J84" s="28"/>
      <c r="K84" s="31"/>
      <c r="L84" s="28"/>
      <c r="M84" s="31"/>
      <c r="N84" s="28"/>
      <c r="O84" s="31"/>
      <c r="P84" s="28"/>
      <c r="Q84" s="31"/>
      <c r="R84" s="28"/>
      <c r="S84" s="31">
        <v>2</v>
      </c>
      <c r="T84" s="28">
        <v>2</v>
      </c>
      <c r="U84" s="31"/>
      <c r="V84" s="28"/>
      <c r="W84" s="31"/>
      <c r="X84" s="28"/>
      <c r="Y84" s="31"/>
      <c r="Z84" s="28"/>
      <c r="AA84" s="31"/>
      <c r="AB84" s="28"/>
      <c r="AC84" s="31"/>
      <c r="AD84" s="17">
        <v>0.05179398148148148</v>
      </c>
      <c r="AE84" s="91">
        <f>AD84-E84</f>
        <v>0.0015625000000000014</v>
      </c>
      <c r="AF84" s="91">
        <f>TIME(,,SUM(F84:AC86))</f>
        <v>0.00020833333333333335</v>
      </c>
      <c r="AG84" s="91">
        <f>AF84+AE84</f>
        <v>0.0017708333333333348</v>
      </c>
      <c r="AH84" s="91">
        <f t="shared" si="0"/>
        <v>0.0017708333333333348</v>
      </c>
      <c r="AI84" s="78">
        <f>RANK(AH84,$AH$3:$AH$116,1)</f>
        <v>15</v>
      </c>
    </row>
    <row r="85" spans="1:35" ht="12.75">
      <c r="A85" s="96"/>
      <c r="B85" s="42"/>
      <c r="C85" s="97"/>
      <c r="D85" s="43">
        <v>384</v>
      </c>
      <c r="E85" s="44"/>
      <c r="F85" s="9"/>
      <c r="G85" s="30"/>
      <c r="H85" s="9"/>
      <c r="I85" s="30"/>
      <c r="J85" s="9"/>
      <c r="K85" s="30"/>
      <c r="L85" s="9"/>
      <c r="M85" s="30"/>
      <c r="N85" s="9"/>
      <c r="O85" s="30"/>
      <c r="P85" s="9"/>
      <c r="Q85" s="30">
        <v>2</v>
      </c>
      <c r="R85" s="9"/>
      <c r="S85" s="30">
        <v>2</v>
      </c>
      <c r="T85" s="9">
        <v>2</v>
      </c>
      <c r="U85" s="30"/>
      <c r="V85" s="9"/>
      <c r="W85" s="30"/>
      <c r="X85" s="9"/>
      <c r="Y85" s="30"/>
      <c r="Z85" s="9"/>
      <c r="AA85" s="30"/>
      <c r="AB85" s="9"/>
      <c r="AC85" s="30"/>
      <c r="AD85" s="13"/>
      <c r="AE85" s="95"/>
      <c r="AF85" s="95"/>
      <c r="AG85" s="95"/>
      <c r="AH85" s="95"/>
      <c r="AI85" s="83"/>
    </row>
    <row r="86" spans="1:35" ht="13.5" thickBot="1">
      <c r="A86" s="86"/>
      <c r="B86" s="7"/>
      <c r="C86" s="88"/>
      <c r="D86" s="11">
        <v>36</v>
      </c>
      <c r="E86" s="15"/>
      <c r="F86" s="29"/>
      <c r="G86" s="32"/>
      <c r="H86" s="29">
        <v>2</v>
      </c>
      <c r="I86" s="32"/>
      <c r="J86" s="29">
        <v>2</v>
      </c>
      <c r="K86" s="32"/>
      <c r="L86" s="29"/>
      <c r="M86" s="32"/>
      <c r="N86" s="29"/>
      <c r="O86" s="32"/>
      <c r="P86" s="29"/>
      <c r="Q86" s="32"/>
      <c r="R86" s="29"/>
      <c r="S86" s="32">
        <v>2</v>
      </c>
      <c r="T86" s="29">
        <v>2</v>
      </c>
      <c r="U86" s="32"/>
      <c r="V86" s="29"/>
      <c r="W86" s="32"/>
      <c r="X86" s="29"/>
      <c r="Y86" s="32"/>
      <c r="Z86" s="29"/>
      <c r="AA86" s="32"/>
      <c r="AB86" s="29"/>
      <c r="AC86" s="32"/>
      <c r="AD86" s="18"/>
      <c r="AE86" s="92"/>
      <c r="AF86" s="92"/>
      <c r="AG86" s="92"/>
      <c r="AH86" s="92"/>
      <c r="AI86" s="84"/>
    </row>
    <row r="87" spans="1:35" ht="12.75">
      <c r="A87" s="85">
        <v>29</v>
      </c>
      <c r="B87" s="6"/>
      <c r="C87" s="87"/>
      <c r="D87" s="10">
        <v>464</v>
      </c>
      <c r="E87" s="14">
        <v>0.05104166666666667</v>
      </c>
      <c r="F87" s="28"/>
      <c r="G87" s="31"/>
      <c r="H87" s="28"/>
      <c r="I87" s="31"/>
      <c r="J87" s="28">
        <v>2</v>
      </c>
      <c r="K87" s="31"/>
      <c r="L87" s="28"/>
      <c r="M87" s="31"/>
      <c r="N87" s="28"/>
      <c r="O87" s="31"/>
      <c r="P87" s="28"/>
      <c r="Q87" s="31"/>
      <c r="R87" s="28"/>
      <c r="S87" s="31"/>
      <c r="T87" s="28">
        <v>50</v>
      </c>
      <c r="U87" s="31"/>
      <c r="V87" s="28"/>
      <c r="W87" s="31"/>
      <c r="X87" s="28"/>
      <c r="Y87" s="31"/>
      <c r="Z87" s="28"/>
      <c r="AA87" s="31"/>
      <c r="AB87" s="28"/>
      <c r="AC87" s="31"/>
      <c r="AD87" s="17">
        <v>0.0527662037037037</v>
      </c>
      <c r="AE87" s="91">
        <f>AD87-E87</f>
        <v>0.0017245370370370244</v>
      </c>
      <c r="AF87" s="91">
        <f>TIME(,,SUM(F87:AC89))</f>
        <v>0.000625</v>
      </c>
      <c r="AG87" s="91">
        <f>AF87+AE87</f>
        <v>0.0023495370370370246</v>
      </c>
      <c r="AH87" s="91">
        <f t="shared" si="0"/>
        <v>0.0023495370370370246</v>
      </c>
      <c r="AI87" s="78">
        <f>RANK(AH87,$AH$3:$AH$116,1)</f>
        <v>23</v>
      </c>
    </row>
    <row r="88" spans="1:35" ht="12.75">
      <c r="A88" s="96"/>
      <c r="B88" s="42"/>
      <c r="C88" s="97"/>
      <c r="D88" s="43">
        <v>454</v>
      </c>
      <c r="E88" s="44"/>
      <c r="F88" s="9"/>
      <c r="G88" s="30"/>
      <c r="H88" s="9"/>
      <c r="I88" s="30"/>
      <c r="J88" s="9">
        <v>2</v>
      </c>
      <c r="K88" s="30"/>
      <c r="L88" s="9"/>
      <c r="M88" s="30"/>
      <c r="N88" s="9"/>
      <c r="O88" s="30"/>
      <c r="P88" s="9"/>
      <c r="Q88" s="30"/>
      <c r="R88" s="9"/>
      <c r="S88" s="30"/>
      <c r="T88" s="9"/>
      <c r="U88" s="30"/>
      <c r="V88" s="9"/>
      <c r="W88" s="30"/>
      <c r="X88" s="9"/>
      <c r="Y88" s="30"/>
      <c r="Z88" s="9"/>
      <c r="AA88" s="30"/>
      <c r="AB88" s="9"/>
      <c r="AC88" s="30"/>
      <c r="AD88" s="13"/>
      <c r="AE88" s="95"/>
      <c r="AF88" s="95"/>
      <c r="AG88" s="95"/>
      <c r="AH88" s="95"/>
      <c r="AI88" s="83"/>
    </row>
    <row r="89" spans="1:35" ht="13.5" thickBot="1">
      <c r="A89" s="86"/>
      <c r="B89" s="7"/>
      <c r="C89" s="88"/>
      <c r="D89" s="11">
        <v>465</v>
      </c>
      <c r="E89" s="15"/>
      <c r="F89" s="29"/>
      <c r="G89" s="32"/>
      <c r="H89" s="29"/>
      <c r="I89" s="32"/>
      <c r="J89" s="29"/>
      <c r="K89" s="32"/>
      <c r="L89" s="29"/>
      <c r="M89" s="32"/>
      <c r="N89" s="29"/>
      <c r="O89" s="32"/>
      <c r="P89" s="29"/>
      <c r="Q89" s="32"/>
      <c r="R89" s="29"/>
      <c r="S89" s="32"/>
      <c r="T89" s="29"/>
      <c r="U89" s="32"/>
      <c r="V89" s="29"/>
      <c r="W89" s="32"/>
      <c r="X89" s="29"/>
      <c r="Y89" s="32"/>
      <c r="Z89" s="29"/>
      <c r="AA89" s="32"/>
      <c r="AB89" s="29"/>
      <c r="AC89" s="32"/>
      <c r="AD89" s="18"/>
      <c r="AE89" s="92"/>
      <c r="AF89" s="92"/>
      <c r="AG89" s="92"/>
      <c r="AH89" s="92"/>
      <c r="AI89" s="84"/>
    </row>
    <row r="90" spans="1:35" ht="12.75">
      <c r="A90" s="85">
        <v>30</v>
      </c>
      <c r="B90" s="6" t="s">
        <v>255</v>
      </c>
      <c r="C90" s="87"/>
      <c r="D90" s="10">
        <v>9</v>
      </c>
      <c r="E90" s="14">
        <v>0.05185185185185185</v>
      </c>
      <c r="F90" s="28"/>
      <c r="G90" s="31"/>
      <c r="H90" s="28"/>
      <c r="I90" s="31"/>
      <c r="J90" s="28"/>
      <c r="K90" s="31"/>
      <c r="L90" s="28"/>
      <c r="M90" s="31"/>
      <c r="N90" s="28"/>
      <c r="O90" s="31"/>
      <c r="P90" s="28"/>
      <c r="Q90" s="31"/>
      <c r="R90" s="28"/>
      <c r="S90" s="31"/>
      <c r="T90" s="28">
        <v>50</v>
      </c>
      <c r="U90" s="31"/>
      <c r="V90" s="28"/>
      <c r="W90" s="31"/>
      <c r="X90" s="28"/>
      <c r="Y90" s="31"/>
      <c r="Z90" s="28"/>
      <c r="AA90" s="31"/>
      <c r="AB90" s="28"/>
      <c r="AC90" s="31"/>
      <c r="AD90" s="17">
        <v>0.055486111111111104</v>
      </c>
      <c r="AE90" s="91">
        <f>AD90-E90</f>
        <v>0.0036342592592592537</v>
      </c>
      <c r="AF90" s="91">
        <f>TIME(,,SUM(F90:AC92))</f>
        <v>0.0030787037037037037</v>
      </c>
      <c r="AG90" s="91">
        <f>AF90+AE90</f>
        <v>0.006712962962962957</v>
      </c>
      <c r="AH90" s="91">
        <f>MIN(AG90:AG92)</f>
        <v>0.006712962962962957</v>
      </c>
      <c r="AI90" s="78">
        <f>RANK(AH90,$AH$3:$AH$116,1)</f>
        <v>36</v>
      </c>
    </row>
    <row r="91" spans="1:35" ht="12.75">
      <c r="A91" s="96"/>
      <c r="B91" s="42"/>
      <c r="C91" s="97"/>
      <c r="D91" s="43">
        <v>46</v>
      </c>
      <c r="E91" s="44"/>
      <c r="F91" s="9">
        <v>2</v>
      </c>
      <c r="G91" s="30"/>
      <c r="H91" s="9">
        <v>2</v>
      </c>
      <c r="I91" s="30"/>
      <c r="J91" s="9">
        <v>2</v>
      </c>
      <c r="K91" s="30"/>
      <c r="L91" s="9"/>
      <c r="M91" s="30"/>
      <c r="N91" s="9">
        <v>2</v>
      </c>
      <c r="O91" s="30"/>
      <c r="P91" s="9"/>
      <c r="Q91" s="30"/>
      <c r="R91" s="9"/>
      <c r="S91" s="30">
        <v>50</v>
      </c>
      <c r="T91" s="9">
        <v>50</v>
      </c>
      <c r="U91" s="30"/>
      <c r="V91" s="9"/>
      <c r="W91" s="30"/>
      <c r="X91" s="9"/>
      <c r="Y91" s="30"/>
      <c r="Z91" s="9"/>
      <c r="AA91" s="30"/>
      <c r="AB91" s="9"/>
      <c r="AC91" s="30"/>
      <c r="AD91" s="13"/>
      <c r="AE91" s="95"/>
      <c r="AF91" s="95"/>
      <c r="AG91" s="95"/>
      <c r="AH91" s="95"/>
      <c r="AI91" s="83"/>
    </row>
    <row r="92" spans="1:35" ht="13.5" thickBot="1">
      <c r="A92" s="86"/>
      <c r="B92" s="7"/>
      <c r="C92" s="88"/>
      <c r="D92" s="11">
        <v>16</v>
      </c>
      <c r="E92" s="15"/>
      <c r="F92" s="29">
        <v>50</v>
      </c>
      <c r="G92" s="32">
        <v>50</v>
      </c>
      <c r="H92" s="29"/>
      <c r="I92" s="32"/>
      <c r="J92" s="29"/>
      <c r="K92" s="32"/>
      <c r="L92" s="29"/>
      <c r="M92" s="32"/>
      <c r="N92" s="29"/>
      <c r="O92" s="32"/>
      <c r="P92" s="29">
        <v>2</v>
      </c>
      <c r="Q92" s="32">
        <v>2</v>
      </c>
      <c r="R92" s="29">
        <v>2</v>
      </c>
      <c r="S92" s="32">
        <v>2</v>
      </c>
      <c r="T92" s="29"/>
      <c r="U92" s="32"/>
      <c r="V92" s="29"/>
      <c r="W92" s="32"/>
      <c r="X92" s="29"/>
      <c r="Y92" s="32"/>
      <c r="Z92" s="29"/>
      <c r="AA92" s="32"/>
      <c r="AB92" s="29"/>
      <c r="AC92" s="32"/>
      <c r="AD92" s="18"/>
      <c r="AE92" s="92"/>
      <c r="AF92" s="92"/>
      <c r="AG92" s="92"/>
      <c r="AH92" s="92"/>
      <c r="AI92" s="84"/>
    </row>
    <row r="93" spans="1:35" ht="12.75">
      <c r="A93" s="85">
        <v>31</v>
      </c>
      <c r="B93" s="6"/>
      <c r="C93" s="87"/>
      <c r="D93" s="10">
        <v>24</v>
      </c>
      <c r="E93" s="14">
        <v>0.05347222222222222</v>
      </c>
      <c r="F93" s="28"/>
      <c r="G93" s="31">
        <v>2</v>
      </c>
      <c r="H93" s="28"/>
      <c r="I93" s="31"/>
      <c r="J93" s="28">
        <v>2</v>
      </c>
      <c r="K93" s="31"/>
      <c r="L93" s="28">
        <v>2</v>
      </c>
      <c r="M93" s="31"/>
      <c r="N93" s="28"/>
      <c r="O93" s="31"/>
      <c r="P93" s="28"/>
      <c r="Q93" s="31"/>
      <c r="R93" s="28"/>
      <c r="S93" s="31"/>
      <c r="T93" s="28"/>
      <c r="U93" s="31"/>
      <c r="V93" s="28"/>
      <c r="W93" s="31"/>
      <c r="X93" s="28"/>
      <c r="Y93" s="31"/>
      <c r="Z93" s="28"/>
      <c r="AA93" s="31"/>
      <c r="AB93" s="28"/>
      <c r="AC93" s="31"/>
      <c r="AD93" s="17">
        <v>0.05574074074074074</v>
      </c>
      <c r="AE93" s="91">
        <f>AD93-E93</f>
        <v>0.002268518518518517</v>
      </c>
      <c r="AF93" s="91">
        <f>TIME(,,SUM(F93:AC95))</f>
        <v>0.00018518518518518518</v>
      </c>
      <c r="AG93" s="91">
        <f>AF93+AE93</f>
        <v>0.0024537037037037023</v>
      </c>
      <c r="AH93" s="91">
        <f>MIN(AG93:AG95)</f>
        <v>0.0024537037037037023</v>
      </c>
      <c r="AI93" s="78">
        <f>RANK(AH93,$AH$3:$AH$116,1)</f>
        <v>25</v>
      </c>
    </row>
    <row r="94" spans="1:35" ht="12.75">
      <c r="A94" s="96"/>
      <c r="B94" s="42"/>
      <c r="C94" s="97"/>
      <c r="D94" s="43">
        <v>45</v>
      </c>
      <c r="E94" s="44"/>
      <c r="F94" s="9"/>
      <c r="G94" s="30">
        <v>2</v>
      </c>
      <c r="H94" s="9"/>
      <c r="I94" s="30"/>
      <c r="J94" s="9"/>
      <c r="K94" s="30"/>
      <c r="L94" s="9"/>
      <c r="M94" s="30"/>
      <c r="N94" s="9"/>
      <c r="O94" s="30"/>
      <c r="P94" s="9"/>
      <c r="Q94" s="30"/>
      <c r="R94" s="9"/>
      <c r="S94" s="30"/>
      <c r="T94" s="9"/>
      <c r="U94" s="30"/>
      <c r="V94" s="9"/>
      <c r="W94" s="30"/>
      <c r="X94" s="9"/>
      <c r="Y94" s="30"/>
      <c r="Z94" s="9"/>
      <c r="AA94" s="30"/>
      <c r="AB94" s="9"/>
      <c r="AC94" s="30"/>
      <c r="AD94" s="13"/>
      <c r="AE94" s="95"/>
      <c r="AF94" s="95"/>
      <c r="AG94" s="95"/>
      <c r="AH94" s="95"/>
      <c r="AI94" s="83"/>
    </row>
    <row r="95" spans="1:35" ht="13.5" thickBot="1">
      <c r="A95" s="86"/>
      <c r="B95" s="7"/>
      <c r="C95" s="88"/>
      <c r="D95" s="11">
        <v>82</v>
      </c>
      <c r="E95" s="15"/>
      <c r="F95" s="29"/>
      <c r="G95" s="32">
        <v>2</v>
      </c>
      <c r="H95" s="29"/>
      <c r="I95" s="32"/>
      <c r="J95" s="29"/>
      <c r="K95" s="32"/>
      <c r="L95" s="29"/>
      <c r="M95" s="32"/>
      <c r="N95" s="29">
        <v>2</v>
      </c>
      <c r="O95" s="32"/>
      <c r="P95" s="29"/>
      <c r="Q95" s="32">
        <v>2</v>
      </c>
      <c r="R95" s="29"/>
      <c r="S95" s="32"/>
      <c r="T95" s="29">
        <v>2</v>
      </c>
      <c r="U95" s="32"/>
      <c r="V95" s="29"/>
      <c r="W95" s="32"/>
      <c r="X95" s="29"/>
      <c r="Y95" s="32"/>
      <c r="Z95" s="29"/>
      <c r="AA95" s="32"/>
      <c r="AB95" s="29"/>
      <c r="AC95" s="32"/>
      <c r="AD95" s="18"/>
      <c r="AE95" s="92"/>
      <c r="AF95" s="92"/>
      <c r="AG95" s="92"/>
      <c r="AH95" s="92"/>
      <c r="AI95" s="84"/>
    </row>
    <row r="96" spans="1:35" ht="12.75">
      <c r="A96" s="85">
        <v>32</v>
      </c>
      <c r="B96" s="6"/>
      <c r="C96" s="87"/>
      <c r="D96" s="10">
        <v>43</v>
      </c>
      <c r="E96" s="14">
        <v>0.05451388888888889</v>
      </c>
      <c r="F96" s="28"/>
      <c r="G96" s="31"/>
      <c r="H96" s="28"/>
      <c r="I96" s="31"/>
      <c r="J96" s="28"/>
      <c r="K96" s="31"/>
      <c r="L96" s="28"/>
      <c r="M96" s="31"/>
      <c r="N96" s="28">
        <v>2</v>
      </c>
      <c r="O96" s="31"/>
      <c r="P96" s="28"/>
      <c r="Q96" s="31"/>
      <c r="R96" s="28"/>
      <c r="S96" s="31"/>
      <c r="T96" s="28"/>
      <c r="U96" s="31">
        <v>2</v>
      </c>
      <c r="V96" s="28"/>
      <c r="W96" s="31"/>
      <c r="X96" s="28"/>
      <c r="Y96" s="31"/>
      <c r="Z96" s="28"/>
      <c r="AA96" s="31"/>
      <c r="AB96" s="28"/>
      <c r="AC96" s="31"/>
      <c r="AD96" s="17">
        <v>0.05606481481481482</v>
      </c>
      <c r="AE96" s="91">
        <f>AD96-E96</f>
        <v>0.0015509259259259278</v>
      </c>
      <c r="AF96" s="91">
        <f>TIME(,,SUM(F96:AC98))</f>
        <v>6.944444444444444E-05</v>
      </c>
      <c r="AG96" s="91">
        <f>AF96+AE96</f>
        <v>0.0016203703703703723</v>
      </c>
      <c r="AH96" s="91">
        <f>MIN(AG96:AG98)</f>
        <v>0.0016203703703703723</v>
      </c>
      <c r="AI96" s="78">
        <f>RANK(AH96,$AH$3:$AH$116,1)</f>
        <v>9</v>
      </c>
    </row>
    <row r="97" spans="1:35" ht="12.75">
      <c r="A97" s="96"/>
      <c r="B97" s="42"/>
      <c r="C97" s="97"/>
      <c r="D97" s="43">
        <v>69</v>
      </c>
      <c r="E97" s="44"/>
      <c r="F97" s="9"/>
      <c r="G97" s="30"/>
      <c r="H97" s="9"/>
      <c r="I97" s="30"/>
      <c r="J97" s="9"/>
      <c r="K97" s="30"/>
      <c r="L97" s="9"/>
      <c r="M97" s="30"/>
      <c r="N97" s="9"/>
      <c r="O97" s="30"/>
      <c r="P97" s="9"/>
      <c r="Q97" s="30"/>
      <c r="R97" s="9"/>
      <c r="S97" s="30"/>
      <c r="T97" s="9"/>
      <c r="U97" s="30">
        <v>2</v>
      </c>
      <c r="V97" s="9"/>
      <c r="W97" s="30"/>
      <c r="X97" s="9"/>
      <c r="Y97" s="30"/>
      <c r="Z97" s="9"/>
      <c r="AA97" s="30"/>
      <c r="AB97" s="9"/>
      <c r="AC97" s="30"/>
      <c r="AD97" s="13"/>
      <c r="AE97" s="95"/>
      <c r="AF97" s="95"/>
      <c r="AG97" s="95"/>
      <c r="AH97" s="95"/>
      <c r="AI97" s="83"/>
    </row>
    <row r="98" spans="1:35" ht="13.5" thickBot="1">
      <c r="A98" s="86"/>
      <c r="B98" s="7"/>
      <c r="C98" s="88"/>
      <c r="D98" s="81">
        <v>56</v>
      </c>
      <c r="E98" s="15"/>
      <c r="F98" s="29"/>
      <c r="G98" s="32"/>
      <c r="H98" s="29"/>
      <c r="I98" s="32"/>
      <c r="J98" s="29"/>
      <c r="K98" s="32"/>
      <c r="L98" s="29"/>
      <c r="M98" s="32"/>
      <c r="N98" s="29"/>
      <c r="O98" s="32"/>
      <c r="P98" s="29"/>
      <c r="Q98" s="32"/>
      <c r="R98" s="29"/>
      <c r="S98" s="32"/>
      <c r="T98" s="29"/>
      <c r="U98" s="32"/>
      <c r="V98" s="29"/>
      <c r="W98" s="32"/>
      <c r="X98" s="29"/>
      <c r="Y98" s="32"/>
      <c r="Z98" s="29"/>
      <c r="AA98" s="32"/>
      <c r="AB98" s="29"/>
      <c r="AC98" s="32"/>
      <c r="AD98" s="18"/>
      <c r="AE98" s="92"/>
      <c r="AF98" s="92"/>
      <c r="AG98" s="92"/>
      <c r="AH98" s="92"/>
      <c r="AI98" s="84"/>
    </row>
    <row r="99" spans="1:35" ht="12.75">
      <c r="A99" s="85">
        <v>33</v>
      </c>
      <c r="B99" s="6"/>
      <c r="C99" s="87"/>
      <c r="D99" s="10">
        <v>439</v>
      </c>
      <c r="E99" s="14">
        <v>0.05625</v>
      </c>
      <c r="F99" s="28"/>
      <c r="G99" s="31">
        <v>2</v>
      </c>
      <c r="H99" s="28"/>
      <c r="I99" s="31"/>
      <c r="J99" s="28">
        <v>2</v>
      </c>
      <c r="K99" s="31"/>
      <c r="L99" s="28"/>
      <c r="M99" s="31"/>
      <c r="N99" s="28"/>
      <c r="O99" s="31"/>
      <c r="P99" s="28"/>
      <c r="Q99" s="31"/>
      <c r="R99" s="28"/>
      <c r="S99" s="31">
        <v>2</v>
      </c>
      <c r="T99" s="28">
        <v>50</v>
      </c>
      <c r="U99" s="31">
        <v>2</v>
      </c>
      <c r="V99" s="28"/>
      <c r="W99" s="31"/>
      <c r="X99" s="28"/>
      <c r="Y99" s="31"/>
      <c r="Z99" s="28"/>
      <c r="AA99" s="31"/>
      <c r="AB99" s="28"/>
      <c r="AC99" s="31"/>
      <c r="AD99" s="17">
        <v>0.05850694444444445</v>
      </c>
      <c r="AE99" s="91">
        <f>AD99-E99</f>
        <v>0.0022569444444444503</v>
      </c>
      <c r="AF99" s="91">
        <f>TIME(,,SUM(F99:AC101))</f>
        <v>0.0008101851851851852</v>
      </c>
      <c r="AG99" s="91">
        <f>AF99+AE99</f>
        <v>0.0030671296296296354</v>
      </c>
      <c r="AH99" s="91">
        <f>MIN(AG99:AG101)</f>
        <v>0.0030671296296296354</v>
      </c>
      <c r="AI99" s="78">
        <f>RANK(AH99,$AH$3:$AH$116,1)</f>
        <v>31</v>
      </c>
    </row>
    <row r="100" spans="1:35" ht="12.75">
      <c r="A100" s="96"/>
      <c r="B100" s="42"/>
      <c r="C100" s="97"/>
      <c r="D100" s="43">
        <v>441</v>
      </c>
      <c r="E100" s="44"/>
      <c r="F100" s="9"/>
      <c r="G100" s="30">
        <v>2</v>
      </c>
      <c r="H100" s="9"/>
      <c r="I100" s="30"/>
      <c r="J100" s="9">
        <v>2</v>
      </c>
      <c r="K100" s="30"/>
      <c r="L100" s="9"/>
      <c r="M100" s="30">
        <v>2</v>
      </c>
      <c r="N100" s="9">
        <v>2</v>
      </c>
      <c r="O100" s="30"/>
      <c r="P100" s="9"/>
      <c r="Q100" s="30"/>
      <c r="R100" s="9"/>
      <c r="S100" s="30">
        <v>2</v>
      </c>
      <c r="T100" s="9"/>
      <c r="U100" s="30"/>
      <c r="V100" s="9"/>
      <c r="W100" s="30"/>
      <c r="X100" s="9"/>
      <c r="Y100" s="30"/>
      <c r="Z100" s="9"/>
      <c r="AA100" s="30"/>
      <c r="AB100" s="9"/>
      <c r="AC100" s="30"/>
      <c r="AD100" s="13"/>
      <c r="AE100" s="95"/>
      <c r="AF100" s="95"/>
      <c r="AG100" s="95"/>
      <c r="AH100" s="95"/>
      <c r="AI100" s="83"/>
    </row>
    <row r="101" spans="1:35" ht="13.5" thickBot="1">
      <c r="A101" s="86"/>
      <c r="B101" s="7"/>
      <c r="C101" s="88"/>
      <c r="D101" s="11">
        <v>442</v>
      </c>
      <c r="E101" s="15"/>
      <c r="F101" s="29"/>
      <c r="G101" s="32"/>
      <c r="H101" s="29"/>
      <c r="I101" s="32"/>
      <c r="J101" s="29"/>
      <c r="K101" s="32"/>
      <c r="L101" s="29"/>
      <c r="M101" s="32"/>
      <c r="N101" s="29"/>
      <c r="O101" s="32"/>
      <c r="P101" s="29"/>
      <c r="Q101" s="32"/>
      <c r="R101" s="29"/>
      <c r="S101" s="32">
        <v>2</v>
      </c>
      <c r="T101" s="29"/>
      <c r="U101" s="32"/>
      <c r="V101" s="29"/>
      <c r="W101" s="32"/>
      <c r="X101" s="29"/>
      <c r="Y101" s="32"/>
      <c r="Z101" s="29"/>
      <c r="AA101" s="32"/>
      <c r="AB101" s="29"/>
      <c r="AC101" s="32"/>
      <c r="AD101" s="18"/>
      <c r="AE101" s="92"/>
      <c r="AF101" s="92"/>
      <c r="AG101" s="92"/>
      <c r="AH101" s="92"/>
      <c r="AI101" s="84"/>
    </row>
    <row r="102" spans="1:35" ht="12.75">
      <c r="A102" s="85">
        <v>34</v>
      </c>
      <c r="B102" s="6"/>
      <c r="C102" s="87"/>
      <c r="D102" s="10">
        <v>384</v>
      </c>
      <c r="E102" s="14">
        <v>0.05717592592592593</v>
      </c>
      <c r="F102" s="28"/>
      <c r="G102" s="31"/>
      <c r="H102" s="28"/>
      <c r="I102" s="31"/>
      <c r="J102" s="28"/>
      <c r="K102" s="31"/>
      <c r="L102" s="28"/>
      <c r="M102" s="31"/>
      <c r="N102" s="28"/>
      <c r="O102" s="31"/>
      <c r="P102" s="28"/>
      <c r="Q102" s="31"/>
      <c r="R102" s="28"/>
      <c r="S102" s="31"/>
      <c r="T102" s="28"/>
      <c r="U102" s="31"/>
      <c r="V102" s="28"/>
      <c r="W102" s="31"/>
      <c r="X102" s="28"/>
      <c r="Y102" s="31"/>
      <c r="Z102" s="28"/>
      <c r="AA102" s="31"/>
      <c r="AB102" s="28"/>
      <c r="AC102" s="31"/>
      <c r="AD102" s="17">
        <v>0.058645833333333335</v>
      </c>
      <c r="AE102" s="91">
        <f>AD102-E102</f>
        <v>0.0014699074074074059</v>
      </c>
      <c r="AF102" s="91">
        <f>TIME(,,SUM(F102:AC104))</f>
        <v>0</v>
      </c>
      <c r="AG102" s="91">
        <f>AF102+AE102</f>
        <v>0.0014699074074074059</v>
      </c>
      <c r="AH102" s="91">
        <f>MIN(AG102:AG104)</f>
        <v>0.0014699074074074059</v>
      </c>
      <c r="AI102" s="78">
        <f>RANK(AH102,$AH$3:$AH$116,1)</f>
        <v>4</v>
      </c>
    </row>
    <row r="103" spans="1:35" ht="12.75">
      <c r="A103" s="96"/>
      <c r="B103" s="42"/>
      <c r="C103" s="97"/>
      <c r="D103" s="43">
        <v>85</v>
      </c>
      <c r="E103" s="44"/>
      <c r="F103" s="9"/>
      <c r="G103" s="30"/>
      <c r="H103" s="9"/>
      <c r="I103" s="30"/>
      <c r="J103" s="9"/>
      <c r="K103" s="30"/>
      <c r="L103" s="9"/>
      <c r="M103" s="30"/>
      <c r="N103" s="9"/>
      <c r="O103" s="30"/>
      <c r="P103" s="9"/>
      <c r="Q103" s="30"/>
      <c r="R103" s="9"/>
      <c r="S103" s="30"/>
      <c r="T103" s="9"/>
      <c r="U103" s="30"/>
      <c r="V103" s="9"/>
      <c r="W103" s="30"/>
      <c r="X103" s="9"/>
      <c r="Y103" s="30"/>
      <c r="Z103" s="9"/>
      <c r="AA103" s="30"/>
      <c r="AB103" s="9"/>
      <c r="AC103" s="30"/>
      <c r="AD103" s="13"/>
      <c r="AE103" s="95"/>
      <c r="AF103" s="95"/>
      <c r="AG103" s="95"/>
      <c r="AH103" s="95"/>
      <c r="AI103" s="83"/>
    </row>
    <row r="104" spans="1:35" ht="13.5" thickBot="1">
      <c r="A104" s="86"/>
      <c r="B104" s="7"/>
      <c r="C104" s="88"/>
      <c r="D104" s="11">
        <v>76</v>
      </c>
      <c r="E104" s="15"/>
      <c r="F104" s="29"/>
      <c r="G104" s="32"/>
      <c r="H104" s="29"/>
      <c r="I104" s="32"/>
      <c r="J104" s="29"/>
      <c r="K104" s="32"/>
      <c r="L104" s="29"/>
      <c r="M104" s="32"/>
      <c r="N104" s="29"/>
      <c r="O104" s="32"/>
      <c r="P104" s="29"/>
      <c r="Q104" s="32"/>
      <c r="R104" s="29"/>
      <c r="S104" s="32"/>
      <c r="T104" s="29"/>
      <c r="U104" s="32"/>
      <c r="V104" s="29"/>
      <c r="W104" s="32"/>
      <c r="X104" s="29"/>
      <c r="Y104" s="32"/>
      <c r="Z104" s="29"/>
      <c r="AA104" s="32"/>
      <c r="AB104" s="29"/>
      <c r="AC104" s="32"/>
      <c r="AD104" s="18"/>
      <c r="AE104" s="92"/>
      <c r="AF104" s="92"/>
      <c r="AG104" s="92"/>
      <c r="AH104" s="92"/>
      <c r="AI104" s="84"/>
    </row>
    <row r="105" spans="1:35" ht="12.75">
      <c r="A105" s="85">
        <v>35</v>
      </c>
      <c r="B105" s="6"/>
      <c r="C105" s="87"/>
      <c r="D105" s="10">
        <v>443</v>
      </c>
      <c r="E105" s="14">
        <v>0.05833333333333333</v>
      </c>
      <c r="F105" s="28"/>
      <c r="G105" s="31"/>
      <c r="H105" s="28"/>
      <c r="I105" s="31"/>
      <c r="J105" s="28"/>
      <c r="K105" s="31"/>
      <c r="L105" s="28"/>
      <c r="M105" s="31"/>
      <c r="N105" s="28"/>
      <c r="O105" s="31"/>
      <c r="P105" s="28"/>
      <c r="Q105" s="31"/>
      <c r="R105" s="28"/>
      <c r="S105" s="31"/>
      <c r="T105" s="28"/>
      <c r="U105" s="31"/>
      <c r="V105" s="28"/>
      <c r="W105" s="31"/>
      <c r="X105" s="28"/>
      <c r="Y105" s="31"/>
      <c r="Z105" s="28"/>
      <c r="AA105" s="31"/>
      <c r="AB105" s="28"/>
      <c r="AC105" s="31"/>
      <c r="AD105" s="17">
        <v>0.059710648148148145</v>
      </c>
      <c r="AE105" s="91">
        <f>AD105-E105</f>
        <v>0.0013773148148148173</v>
      </c>
      <c r="AF105" s="91">
        <f>TIME(,,SUM(F105:AC107))</f>
        <v>6.944444444444444E-05</v>
      </c>
      <c r="AG105" s="91">
        <f>AF105+AE105</f>
        <v>0.0014467592592592618</v>
      </c>
      <c r="AH105" s="91">
        <f>MIN(AG105:AG107)</f>
        <v>0.0014467592592592618</v>
      </c>
      <c r="AI105" s="78">
        <f>RANK(AH105,$AH$3:$AH$116,1)</f>
        <v>2</v>
      </c>
    </row>
    <row r="106" spans="1:35" ht="12.75">
      <c r="A106" s="96"/>
      <c r="B106" s="42"/>
      <c r="C106" s="97"/>
      <c r="D106" s="43">
        <v>453</v>
      </c>
      <c r="E106" s="44"/>
      <c r="F106" s="9"/>
      <c r="G106" s="30"/>
      <c r="H106" s="9"/>
      <c r="I106" s="30"/>
      <c r="J106" s="9"/>
      <c r="K106" s="30"/>
      <c r="L106" s="9"/>
      <c r="M106" s="30"/>
      <c r="N106" s="9"/>
      <c r="O106" s="30"/>
      <c r="P106" s="9"/>
      <c r="Q106" s="30"/>
      <c r="R106" s="9"/>
      <c r="S106" s="30"/>
      <c r="T106" s="9"/>
      <c r="U106" s="30"/>
      <c r="V106" s="9"/>
      <c r="W106" s="30"/>
      <c r="X106" s="9"/>
      <c r="Y106" s="30"/>
      <c r="Z106" s="9"/>
      <c r="AA106" s="30"/>
      <c r="AB106" s="9"/>
      <c r="AC106" s="30"/>
      <c r="AD106" s="13"/>
      <c r="AE106" s="95"/>
      <c r="AF106" s="95"/>
      <c r="AG106" s="95"/>
      <c r="AH106" s="95"/>
      <c r="AI106" s="83"/>
    </row>
    <row r="107" spans="1:35" ht="13.5" thickBot="1">
      <c r="A107" s="86"/>
      <c r="B107" s="7"/>
      <c r="C107" s="88"/>
      <c r="D107" s="11">
        <v>72</v>
      </c>
      <c r="E107" s="15"/>
      <c r="F107" s="29"/>
      <c r="G107" s="32"/>
      <c r="H107" s="29"/>
      <c r="I107" s="32"/>
      <c r="J107" s="29"/>
      <c r="K107" s="32"/>
      <c r="L107" s="29"/>
      <c r="M107" s="32">
        <v>2</v>
      </c>
      <c r="N107" s="29"/>
      <c r="O107" s="32"/>
      <c r="P107" s="29"/>
      <c r="Q107" s="32"/>
      <c r="R107" s="29"/>
      <c r="S107" s="32">
        <v>2</v>
      </c>
      <c r="T107" s="29"/>
      <c r="U107" s="32">
        <v>2</v>
      </c>
      <c r="V107" s="29"/>
      <c r="W107" s="32"/>
      <c r="X107" s="29"/>
      <c r="Y107" s="32"/>
      <c r="Z107" s="29"/>
      <c r="AA107" s="32"/>
      <c r="AB107" s="29"/>
      <c r="AC107" s="32"/>
      <c r="AD107" s="18"/>
      <c r="AE107" s="92"/>
      <c r="AF107" s="92"/>
      <c r="AG107" s="92"/>
      <c r="AH107" s="92"/>
      <c r="AI107" s="84"/>
    </row>
    <row r="108" spans="1:35" ht="12.75">
      <c r="A108" s="85">
        <v>36</v>
      </c>
      <c r="B108" s="6"/>
      <c r="C108" s="87"/>
      <c r="D108" s="10" t="s">
        <v>126</v>
      </c>
      <c r="E108" s="14">
        <v>0.05925925925925926</v>
      </c>
      <c r="F108" s="28"/>
      <c r="G108" s="31"/>
      <c r="H108" s="28"/>
      <c r="I108" s="31"/>
      <c r="J108" s="28"/>
      <c r="K108" s="31"/>
      <c r="L108" s="28"/>
      <c r="M108" s="31"/>
      <c r="N108" s="28"/>
      <c r="O108" s="31"/>
      <c r="P108" s="28"/>
      <c r="Q108" s="31"/>
      <c r="R108" s="28"/>
      <c r="S108" s="31"/>
      <c r="T108" s="28"/>
      <c r="U108" s="31"/>
      <c r="V108" s="28"/>
      <c r="W108" s="31"/>
      <c r="X108" s="28"/>
      <c r="Y108" s="31"/>
      <c r="Z108" s="28"/>
      <c r="AA108" s="31"/>
      <c r="AB108" s="28"/>
      <c r="AC108" s="31"/>
      <c r="AD108" s="17">
        <v>0.06075231481481482</v>
      </c>
      <c r="AE108" s="91">
        <f>AD108-E108</f>
        <v>0.00149305555555556</v>
      </c>
      <c r="AF108" s="91">
        <f>TIME(,,SUM(F108:AC110))</f>
        <v>2.3148148148148147E-05</v>
      </c>
      <c r="AG108" s="91">
        <f>AF108+AE108</f>
        <v>0.0015162037037037082</v>
      </c>
      <c r="AH108" s="91">
        <f>MIN(AG108:AG110)</f>
        <v>0.0015162037037037082</v>
      </c>
      <c r="AI108" s="78">
        <f>RANK(AH108,$AH$3:$AH$116,1)</f>
        <v>6</v>
      </c>
    </row>
    <row r="109" spans="1:35" ht="12.75">
      <c r="A109" s="96"/>
      <c r="B109" s="42"/>
      <c r="C109" s="97"/>
      <c r="D109" s="43">
        <v>86</v>
      </c>
      <c r="E109" s="44"/>
      <c r="F109" s="9"/>
      <c r="G109" s="30"/>
      <c r="H109" s="9"/>
      <c r="I109" s="30"/>
      <c r="J109" s="9"/>
      <c r="K109" s="30"/>
      <c r="L109" s="9"/>
      <c r="M109" s="30"/>
      <c r="N109" s="9"/>
      <c r="O109" s="30"/>
      <c r="P109" s="9"/>
      <c r="Q109" s="30"/>
      <c r="R109" s="9"/>
      <c r="S109" s="30"/>
      <c r="T109" s="9"/>
      <c r="U109" s="30">
        <v>2</v>
      </c>
      <c r="V109" s="9"/>
      <c r="W109" s="30"/>
      <c r="X109" s="9"/>
      <c r="Y109" s="30"/>
      <c r="Z109" s="9"/>
      <c r="AA109" s="30"/>
      <c r="AB109" s="9"/>
      <c r="AC109" s="30"/>
      <c r="AD109" s="13"/>
      <c r="AE109" s="95"/>
      <c r="AF109" s="95"/>
      <c r="AG109" s="95"/>
      <c r="AH109" s="95"/>
      <c r="AI109" s="83"/>
    </row>
    <row r="110" spans="1:35" ht="13.5" thickBot="1">
      <c r="A110" s="86"/>
      <c r="B110" s="7"/>
      <c r="C110" s="88"/>
      <c r="D110" s="11">
        <v>95</v>
      </c>
      <c r="E110" s="15"/>
      <c r="F110" s="29"/>
      <c r="G110" s="32"/>
      <c r="H110" s="29"/>
      <c r="I110" s="32"/>
      <c r="J110" s="29"/>
      <c r="K110" s="32"/>
      <c r="L110" s="29"/>
      <c r="M110" s="32"/>
      <c r="N110" s="29"/>
      <c r="O110" s="32"/>
      <c r="P110" s="29"/>
      <c r="Q110" s="32"/>
      <c r="R110" s="29"/>
      <c r="S110" s="32"/>
      <c r="T110" s="29"/>
      <c r="U110" s="32"/>
      <c r="V110" s="29"/>
      <c r="W110" s="32"/>
      <c r="X110" s="29"/>
      <c r="Y110" s="32"/>
      <c r="Z110" s="29"/>
      <c r="AA110" s="32"/>
      <c r="AB110" s="29"/>
      <c r="AC110" s="32"/>
      <c r="AD110" s="18"/>
      <c r="AE110" s="92"/>
      <c r="AF110" s="92"/>
      <c r="AG110" s="92"/>
      <c r="AH110" s="92"/>
      <c r="AI110" s="84"/>
    </row>
    <row r="111" spans="1:35" ht="12.75">
      <c r="A111" s="85">
        <v>37</v>
      </c>
      <c r="B111" s="6"/>
      <c r="C111" s="87"/>
      <c r="D111" s="10">
        <v>23</v>
      </c>
      <c r="E111" s="14">
        <v>0.060069444444444446</v>
      </c>
      <c r="F111" s="28"/>
      <c r="G111" s="31"/>
      <c r="H111" s="28"/>
      <c r="I111" s="31"/>
      <c r="J111" s="28"/>
      <c r="K111" s="31"/>
      <c r="L111" s="28"/>
      <c r="M111" s="31"/>
      <c r="N111" s="28"/>
      <c r="O111" s="31">
        <v>2</v>
      </c>
      <c r="P111" s="28"/>
      <c r="Q111" s="31"/>
      <c r="R111" s="28"/>
      <c r="S111" s="31">
        <v>2</v>
      </c>
      <c r="T111" s="28"/>
      <c r="U111" s="31">
        <v>2</v>
      </c>
      <c r="V111" s="28"/>
      <c r="W111" s="31"/>
      <c r="X111" s="28"/>
      <c r="Y111" s="31"/>
      <c r="Z111" s="28"/>
      <c r="AA111" s="31"/>
      <c r="AB111" s="28"/>
      <c r="AC111" s="31"/>
      <c r="AD111" s="17">
        <v>0.06157407407407408</v>
      </c>
      <c r="AE111" s="91">
        <f>AD111-E111</f>
        <v>0.0015046296296296335</v>
      </c>
      <c r="AF111" s="91">
        <f>TIME(,,SUM(F111:AC113))</f>
        <v>9.259259259259259E-05</v>
      </c>
      <c r="AG111" s="91">
        <f>AF111+AE111</f>
        <v>0.0015972222222222262</v>
      </c>
      <c r="AH111" s="91">
        <f>MIN(AG111:AG113)</f>
        <v>0.0015972222222222262</v>
      </c>
      <c r="AI111" s="78">
        <f>RANK(AH111,$AH$3:$AH$116,1)</f>
        <v>7</v>
      </c>
    </row>
    <row r="112" spans="1:35" ht="12.75">
      <c r="A112" s="96"/>
      <c r="B112" s="42"/>
      <c r="C112" s="97"/>
      <c r="D112" s="43">
        <v>62</v>
      </c>
      <c r="E112" s="44"/>
      <c r="F112" s="9"/>
      <c r="G112" s="30"/>
      <c r="H112" s="9"/>
      <c r="I112" s="30"/>
      <c r="J112" s="9"/>
      <c r="K112" s="30"/>
      <c r="L112" s="9"/>
      <c r="M112" s="30"/>
      <c r="N112" s="9"/>
      <c r="O112" s="30"/>
      <c r="P112" s="9"/>
      <c r="Q112" s="30"/>
      <c r="R112" s="9"/>
      <c r="S112" s="30"/>
      <c r="T112" s="9"/>
      <c r="U112" s="30"/>
      <c r="V112" s="9"/>
      <c r="W112" s="30"/>
      <c r="X112" s="9"/>
      <c r="Y112" s="30"/>
      <c r="Z112" s="9"/>
      <c r="AA112" s="30"/>
      <c r="AB112" s="9"/>
      <c r="AC112" s="30"/>
      <c r="AD112" s="13"/>
      <c r="AE112" s="95"/>
      <c r="AF112" s="95"/>
      <c r="AG112" s="95"/>
      <c r="AH112" s="95"/>
      <c r="AI112" s="83"/>
    </row>
    <row r="113" spans="1:35" ht="13.5" thickBot="1">
      <c r="A113" s="86"/>
      <c r="B113" s="7"/>
      <c r="C113" s="88"/>
      <c r="D113" s="11">
        <v>53</v>
      </c>
      <c r="E113" s="15"/>
      <c r="F113" s="29"/>
      <c r="G113" s="32"/>
      <c r="H113" s="29"/>
      <c r="I113" s="32"/>
      <c r="J113" s="29">
        <v>2</v>
      </c>
      <c r="K113" s="32"/>
      <c r="L113" s="29"/>
      <c r="M113" s="32"/>
      <c r="N113" s="29"/>
      <c r="O113" s="32"/>
      <c r="P113" s="29"/>
      <c r="Q113" s="32"/>
      <c r="R113" s="29"/>
      <c r="S113" s="32"/>
      <c r="T113" s="29"/>
      <c r="U113" s="32"/>
      <c r="V113" s="29"/>
      <c r="W113" s="32"/>
      <c r="X113" s="29"/>
      <c r="Y113" s="32"/>
      <c r="Z113" s="29"/>
      <c r="AA113" s="32"/>
      <c r="AB113" s="29"/>
      <c r="AC113" s="32"/>
      <c r="AD113" s="18"/>
      <c r="AE113" s="92"/>
      <c r="AF113" s="92"/>
      <c r="AG113" s="92"/>
      <c r="AH113" s="92"/>
      <c r="AI113" s="84"/>
    </row>
    <row r="114" spans="1:35" ht="12.75">
      <c r="A114" s="85">
        <v>38</v>
      </c>
      <c r="B114" s="6"/>
      <c r="C114" s="87"/>
      <c r="D114" s="10">
        <v>462</v>
      </c>
      <c r="E114" s="14">
        <v>0.061111111111111116</v>
      </c>
      <c r="F114" s="28"/>
      <c r="G114" s="31">
        <v>2</v>
      </c>
      <c r="H114" s="28"/>
      <c r="I114" s="31"/>
      <c r="J114" s="28"/>
      <c r="K114" s="31"/>
      <c r="L114" s="28"/>
      <c r="M114" s="31"/>
      <c r="N114" s="28"/>
      <c r="O114" s="31"/>
      <c r="P114" s="28"/>
      <c r="Q114" s="31">
        <v>50</v>
      </c>
      <c r="R114" s="28">
        <v>2</v>
      </c>
      <c r="S114" s="31">
        <v>2</v>
      </c>
      <c r="T114" s="28"/>
      <c r="U114" s="31"/>
      <c r="V114" s="28"/>
      <c r="W114" s="31"/>
      <c r="X114" s="28"/>
      <c r="Y114" s="31"/>
      <c r="Z114" s="28"/>
      <c r="AA114" s="31"/>
      <c r="AB114" s="28"/>
      <c r="AC114" s="31"/>
      <c r="AD114" s="17">
        <v>0.06452546296296297</v>
      </c>
      <c r="AE114" s="91">
        <f>AD114-E114</f>
        <v>0.003414351851851849</v>
      </c>
      <c r="AF114" s="91">
        <f>TIME(,,SUM(F114:AC116))</f>
        <v>0.001388888888888889</v>
      </c>
      <c r="AG114" s="91">
        <f>AF114+AE114</f>
        <v>0.004803240740740738</v>
      </c>
      <c r="AH114" s="91">
        <f>MIN(AG114:AG116)</f>
        <v>0.004803240740740738</v>
      </c>
      <c r="AI114" s="78">
        <f>RANK(AH114,$AH$3:$AH$116,1)</f>
        <v>35</v>
      </c>
    </row>
    <row r="115" spans="1:35" ht="12.75">
      <c r="A115" s="96"/>
      <c r="B115" s="42"/>
      <c r="C115" s="97"/>
      <c r="D115" s="43">
        <v>4</v>
      </c>
      <c r="E115" s="44"/>
      <c r="F115" s="9"/>
      <c r="G115" s="30">
        <v>2</v>
      </c>
      <c r="H115" s="9"/>
      <c r="I115" s="30"/>
      <c r="J115" s="9"/>
      <c r="K115" s="30"/>
      <c r="L115" s="9"/>
      <c r="M115" s="30"/>
      <c r="N115" s="9">
        <v>2</v>
      </c>
      <c r="O115" s="30"/>
      <c r="P115" s="9"/>
      <c r="Q115" s="30"/>
      <c r="R115" s="9"/>
      <c r="S115" s="30">
        <v>2</v>
      </c>
      <c r="T115" s="9">
        <v>2</v>
      </c>
      <c r="U115" s="30"/>
      <c r="V115" s="9"/>
      <c r="W115" s="30"/>
      <c r="X115" s="9"/>
      <c r="Y115" s="30"/>
      <c r="Z115" s="9"/>
      <c r="AA115" s="30"/>
      <c r="AB115" s="9"/>
      <c r="AC115" s="30"/>
      <c r="AD115" s="13"/>
      <c r="AE115" s="95"/>
      <c r="AF115" s="95"/>
      <c r="AG115" s="95"/>
      <c r="AH115" s="95"/>
      <c r="AI115" s="83"/>
    </row>
    <row r="116" spans="1:35" ht="13.5" thickBot="1">
      <c r="A116" s="86"/>
      <c r="B116" s="7"/>
      <c r="C116" s="88"/>
      <c r="D116" s="11">
        <v>450</v>
      </c>
      <c r="E116" s="15"/>
      <c r="F116" s="29"/>
      <c r="G116" s="32"/>
      <c r="H116" s="29">
        <v>2</v>
      </c>
      <c r="I116" s="32"/>
      <c r="J116" s="29"/>
      <c r="K116" s="32"/>
      <c r="L116" s="29"/>
      <c r="M116" s="32"/>
      <c r="N116" s="29"/>
      <c r="O116" s="32"/>
      <c r="P116" s="29">
        <v>2</v>
      </c>
      <c r="Q116" s="32"/>
      <c r="R116" s="29"/>
      <c r="S116" s="32">
        <v>50</v>
      </c>
      <c r="T116" s="29"/>
      <c r="U116" s="32">
        <v>2</v>
      </c>
      <c r="V116" s="29"/>
      <c r="W116" s="32"/>
      <c r="X116" s="29"/>
      <c r="Y116" s="32"/>
      <c r="Z116" s="29"/>
      <c r="AA116" s="32"/>
      <c r="AB116" s="29"/>
      <c r="AC116" s="32"/>
      <c r="AD116" s="18"/>
      <c r="AE116" s="92"/>
      <c r="AF116" s="92"/>
      <c r="AG116" s="92"/>
      <c r="AH116" s="92"/>
      <c r="AI116" s="84"/>
    </row>
  </sheetData>
  <mergeCells count="270">
    <mergeCell ref="A1:A2"/>
    <mergeCell ref="B1:B2"/>
    <mergeCell ref="F1:AC1"/>
    <mergeCell ref="AI1:AI2"/>
    <mergeCell ref="A3:A5"/>
    <mergeCell ref="C3:C5"/>
    <mergeCell ref="AE3:AE5"/>
    <mergeCell ref="AF3:AF5"/>
    <mergeCell ref="AG3:AG5"/>
    <mergeCell ref="AH3:AH5"/>
    <mergeCell ref="AI3:AI5"/>
    <mergeCell ref="A6:A8"/>
    <mergeCell ref="C6:C8"/>
    <mergeCell ref="AE6:AE8"/>
    <mergeCell ref="AF6:AF8"/>
    <mergeCell ref="AG6:AG8"/>
    <mergeCell ref="AH6:AH8"/>
    <mergeCell ref="AI6:AI8"/>
    <mergeCell ref="A9:A11"/>
    <mergeCell ref="C9:C11"/>
    <mergeCell ref="AE9:AE11"/>
    <mergeCell ref="AF9:AF11"/>
    <mergeCell ref="AG9:AG11"/>
    <mergeCell ref="AH9:AH11"/>
    <mergeCell ref="AI9:AI11"/>
    <mergeCell ref="A12:A14"/>
    <mergeCell ref="C12:C14"/>
    <mergeCell ref="AE12:AE14"/>
    <mergeCell ref="AF12:AF14"/>
    <mergeCell ref="AG12:AG14"/>
    <mergeCell ref="AH12:AH14"/>
    <mergeCell ref="AI12:AI14"/>
    <mergeCell ref="A15:A17"/>
    <mergeCell ref="C15:C17"/>
    <mergeCell ref="AE15:AE17"/>
    <mergeCell ref="AF15:AF17"/>
    <mergeCell ref="AG15:AG17"/>
    <mergeCell ref="AH15:AH17"/>
    <mergeCell ref="AI15:AI17"/>
    <mergeCell ref="A18:A20"/>
    <mergeCell ref="C18:C20"/>
    <mergeCell ref="AE18:AE20"/>
    <mergeCell ref="AF18:AF20"/>
    <mergeCell ref="AG18:AG20"/>
    <mergeCell ref="AH18:AH20"/>
    <mergeCell ref="AI18:AI20"/>
    <mergeCell ref="A21:A23"/>
    <mergeCell ref="C21:C23"/>
    <mergeCell ref="AE21:AE23"/>
    <mergeCell ref="AF21:AF23"/>
    <mergeCell ref="AG21:AG23"/>
    <mergeCell ref="AH21:AH23"/>
    <mergeCell ref="AI21:AI23"/>
    <mergeCell ref="A24:A26"/>
    <mergeCell ref="C24:C26"/>
    <mergeCell ref="AE24:AE26"/>
    <mergeCell ref="AF24:AF26"/>
    <mergeCell ref="AG24:AG26"/>
    <mergeCell ref="AH24:AH26"/>
    <mergeCell ref="AI24:AI26"/>
    <mergeCell ref="A27:A29"/>
    <mergeCell ref="C27:C29"/>
    <mergeCell ref="AE27:AE29"/>
    <mergeCell ref="AF27:AF29"/>
    <mergeCell ref="AG27:AG29"/>
    <mergeCell ref="AH27:AH29"/>
    <mergeCell ref="AI27:AI29"/>
    <mergeCell ref="A30:A32"/>
    <mergeCell ref="C30:C32"/>
    <mergeCell ref="AE30:AE32"/>
    <mergeCell ref="AF30:AF32"/>
    <mergeCell ref="AG30:AG32"/>
    <mergeCell ref="AH30:AH32"/>
    <mergeCell ref="AI30:AI32"/>
    <mergeCell ref="A33:A35"/>
    <mergeCell ref="C33:C35"/>
    <mergeCell ref="AE33:AE35"/>
    <mergeCell ref="AF33:AF35"/>
    <mergeCell ref="AG33:AG35"/>
    <mergeCell ref="AH33:AH35"/>
    <mergeCell ref="AI33:AI35"/>
    <mergeCell ref="A36:A38"/>
    <mergeCell ref="C36:C38"/>
    <mergeCell ref="AE36:AE38"/>
    <mergeCell ref="AF36:AF38"/>
    <mergeCell ref="AG36:AG38"/>
    <mergeCell ref="AH36:AH38"/>
    <mergeCell ref="AI36:AI38"/>
    <mergeCell ref="A39:A41"/>
    <mergeCell ref="C39:C41"/>
    <mergeCell ref="AE39:AE41"/>
    <mergeCell ref="AF39:AF41"/>
    <mergeCell ref="AG39:AG41"/>
    <mergeCell ref="AH39:AH41"/>
    <mergeCell ref="AI39:AI41"/>
    <mergeCell ref="A42:A44"/>
    <mergeCell ref="C42:C44"/>
    <mergeCell ref="AE42:AE44"/>
    <mergeCell ref="AF42:AF44"/>
    <mergeCell ref="AG42:AG44"/>
    <mergeCell ref="AH42:AH44"/>
    <mergeCell ref="AI42:AI44"/>
    <mergeCell ref="A45:A47"/>
    <mergeCell ref="C45:C47"/>
    <mergeCell ref="AE45:AE47"/>
    <mergeCell ref="AF45:AF47"/>
    <mergeCell ref="AG45:AG47"/>
    <mergeCell ref="AH45:AH47"/>
    <mergeCell ref="AI45:AI47"/>
    <mergeCell ref="A48:A50"/>
    <mergeCell ref="C48:C50"/>
    <mergeCell ref="AE48:AE50"/>
    <mergeCell ref="AF48:AF50"/>
    <mergeCell ref="AG48:AG50"/>
    <mergeCell ref="AH48:AH50"/>
    <mergeCell ref="AI48:AI50"/>
    <mergeCell ref="AI51:AI53"/>
    <mergeCell ref="A54:A56"/>
    <mergeCell ref="C54:C56"/>
    <mergeCell ref="AE54:AE56"/>
    <mergeCell ref="AF54:AF56"/>
    <mergeCell ref="AG54:AG56"/>
    <mergeCell ref="AI54:AI56"/>
    <mergeCell ref="A51:A53"/>
    <mergeCell ref="C51:C53"/>
    <mergeCell ref="AE51:AE53"/>
    <mergeCell ref="AE57:AE59"/>
    <mergeCell ref="AF57:AF59"/>
    <mergeCell ref="AG51:AG53"/>
    <mergeCell ref="AH51:AH53"/>
    <mergeCell ref="AF51:AF53"/>
    <mergeCell ref="AG57:AG59"/>
    <mergeCell ref="AI57:AI59"/>
    <mergeCell ref="A60:A62"/>
    <mergeCell ref="C60:C62"/>
    <mergeCell ref="AE60:AE62"/>
    <mergeCell ref="AF60:AF62"/>
    <mergeCell ref="AG60:AG62"/>
    <mergeCell ref="AI60:AI62"/>
    <mergeCell ref="A57:A59"/>
    <mergeCell ref="C57:C59"/>
    <mergeCell ref="AI63:AI65"/>
    <mergeCell ref="A66:A68"/>
    <mergeCell ref="C66:C68"/>
    <mergeCell ref="AE66:AE68"/>
    <mergeCell ref="AF66:AF68"/>
    <mergeCell ref="AG66:AG68"/>
    <mergeCell ref="AI66:AI68"/>
    <mergeCell ref="A63:A65"/>
    <mergeCell ref="C63:C65"/>
    <mergeCell ref="AE63:AE65"/>
    <mergeCell ref="C69:C71"/>
    <mergeCell ref="AE69:AE71"/>
    <mergeCell ref="AF69:AF71"/>
    <mergeCell ref="AG63:AG65"/>
    <mergeCell ref="AF63:AF65"/>
    <mergeCell ref="AG69:AG71"/>
    <mergeCell ref="AI69:AI71"/>
    <mergeCell ref="A72:A74"/>
    <mergeCell ref="C72:C74"/>
    <mergeCell ref="AE72:AE74"/>
    <mergeCell ref="AF72:AF74"/>
    <mergeCell ref="AG72:AG74"/>
    <mergeCell ref="AI72:AI74"/>
    <mergeCell ref="A69:A71"/>
    <mergeCell ref="AH66:AH68"/>
    <mergeCell ref="AH69:AH71"/>
    <mergeCell ref="AH72:AH74"/>
    <mergeCell ref="AH54:AH56"/>
    <mergeCell ref="AH57:AH59"/>
    <mergeCell ref="AH60:AH62"/>
    <mergeCell ref="AH63:AH65"/>
    <mergeCell ref="A75:A77"/>
    <mergeCell ref="C75:C77"/>
    <mergeCell ref="AE75:AE77"/>
    <mergeCell ref="AF75:AF77"/>
    <mergeCell ref="AG75:AG77"/>
    <mergeCell ref="AI75:AI77"/>
    <mergeCell ref="A78:A80"/>
    <mergeCell ref="C78:C80"/>
    <mergeCell ref="AE78:AE80"/>
    <mergeCell ref="AF78:AF80"/>
    <mergeCell ref="AG78:AG80"/>
    <mergeCell ref="AI78:AI80"/>
    <mergeCell ref="AH75:AH77"/>
    <mergeCell ref="AH78:AH80"/>
    <mergeCell ref="A81:A83"/>
    <mergeCell ref="C81:C83"/>
    <mergeCell ref="AE81:AE83"/>
    <mergeCell ref="AF81:AF83"/>
    <mergeCell ref="AG81:AG83"/>
    <mergeCell ref="AI81:AI83"/>
    <mergeCell ref="A84:A86"/>
    <mergeCell ref="C84:C86"/>
    <mergeCell ref="AE84:AE86"/>
    <mergeCell ref="AF84:AF86"/>
    <mergeCell ref="AG84:AG86"/>
    <mergeCell ref="AI84:AI86"/>
    <mergeCell ref="AH81:AH83"/>
    <mergeCell ref="AH84:AH86"/>
    <mergeCell ref="A87:A89"/>
    <mergeCell ref="C87:C89"/>
    <mergeCell ref="AE87:AE89"/>
    <mergeCell ref="AF87:AF89"/>
    <mergeCell ref="AG87:AG89"/>
    <mergeCell ref="AI87:AI89"/>
    <mergeCell ref="A90:A92"/>
    <mergeCell ref="C90:C92"/>
    <mergeCell ref="AE90:AE92"/>
    <mergeCell ref="AF90:AF92"/>
    <mergeCell ref="AG90:AG92"/>
    <mergeCell ref="AI90:AI92"/>
    <mergeCell ref="AH87:AH89"/>
    <mergeCell ref="AH90:AH92"/>
    <mergeCell ref="A93:A95"/>
    <mergeCell ref="C93:C95"/>
    <mergeCell ref="AE93:AE95"/>
    <mergeCell ref="AF93:AF95"/>
    <mergeCell ref="AG93:AG95"/>
    <mergeCell ref="AI93:AI95"/>
    <mergeCell ref="A96:A98"/>
    <mergeCell ref="C96:C98"/>
    <mergeCell ref="AE96:AE98"/>
    <mergeCell ref="AF96:AF98"/>
    <mergeCell ref="AG96:AG98"/>
    <mergeCell ref="AI96:AI98"/>
    <mergeCell ref="AH93:AH95"/>
    <mergeCell ref="AH96:AH98"/>
    <mergeCell ref="A99:A101"/>
    <mergeCell ref="C99:C101"/>
    <mergeCell ref="AE99:AE101"/>
    <mergeCell ref="AF99:AF101"/>
    <mergeCell ref="AG99:AG101"/>
    <mergeCell ref="AI99:AI101"/>
    <mergeCell ref="A102:A104"/>
    <mergeCell ref="C102:C104"/>
    <mergeCell ref="AE102:AE104"/>
    <mergeCell ref="AF102:AF104"/>
    <mergeCell ref="AG102:AG104"/>
    <mergeCell ref="AI102:AI104"/>
    <mergeCell ref="AH99:AH101"/>
    <mergeCell ref="AH102:AH104"/>
    <mergeCell ref="A105:A107"/>
    <mergeCell ref="C105:C107"/>
    <mergeCell ref="AE105:AE107"/>
    <mergeCell ref="AF105:AF107"/>
    <mergeCell ref="AG105:AG107"/>
    <mergeCell ref="AI105:AI107"/>
    <mergeCell ref="A108:A110"/>
    <mergeCell ref="C108:C110"/>
    <mergeCell ref="AE108:AE110"/>
    <mergeCell ref="AF108:AF110"/>
    <mergeCell ref="AG108:AG110"/>
    <mergeCell ref="AI108:AI110"/>
    <mergeCell ref="AH105:AH107"/>
    <mergeCell ref="AH108:AH110"/>
    <mergeCell ref="A111:A113"/>
    <mergeCell ref="C111:C113"/>
    <mergeCell ref="AE111:AE113"/>
    <mergeCell ref="AF111:AF113"/>
    <mergeCell ref="A114:A116"/>
    <mergeCell ref="C114:C116"/>
    <mergeCell ref="AE114:AE116"/>
    <mergeCell ref="AF114:AF116"/>
    <mergeCell ref="AG111:AG113"/>
    <mergeCell ref="AI111:AI113"/>
    <mergeCell ref="AG114:AG116"/>
    <mergeCell ref="AI114:AI116"/>
    <mergeCell ref="AH111:AH113"/>
    <mergeCell ref="AH114:AH116"/>
  </mergeCells>
  <printOptions/>
  <pageMargins left="0.75" right="0.75" top="1" bottom="1" header="0.5" footer="0.5"/>
  <pageSetup horizontalDpi="600" verticalDpi="600" orientation="landscape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0"/>
  <sheetViews>
    <sheetView workbookViewId="0" topLeftCell="A1">
      <selection activeCell="R19" sqref="R19"/>
    </sheetView>
  </sheetViews>
  <sheetFormatPr defaultColWidth="9.00390625" defaultRowHeight="12.75"/>
  <cols>
    <col min="1" max="1" width="34.125" style="0" customWidth="1"/>
    <col min="2" max="2" width="9.625" style="0" hidden="1" customWidth="1"/>
    <col min="3" max="3" width="9.625" style="0" customWidth="1"/>
    <col min="4" max="4" width="0" style="0" hidden="1" customWidth="1"/>
    <col min="6" max="6" width="0" style="0" hidden="1" customWidth="1"/>
    <col min="8" max="8" width="0" style="0" hidden="1" customWidth="1"/>
    <col min="10" max="10" width="0" style="0" hidden="1" customWidth="1"/>
    <col min="12" max="12" width="10.25390625" style="0" hidden="1" customWidth="1"/>
    <col min="13" max="13" width="10.25390625" style="0" customWidth="1"/>
    <col min="14" max="14" width="0" style="59" hidden="1" customWidth="1"/>
  </cols>
  <sheetData>
    <row r="1" spans="1:15" ht="15.75" customHeight="1" thickBot="1">
      <c r="A1" s="98" t="s">
        <v>21</v>
      </c>
      <c r="B1" s="100" t="s">
        <v>22</v>
      </c>
      <c r="C1" s="101"/>
      <c r="D1" s="101"/>
      <c r="E1" s="101"/>
      <c r="F1" s="101"/>
      <c r="G1" s="101"/>
      <c r="H1" s="101"/>
      <c r="I1" s="101"/>
      <c r="J1" s="102"/>
      <c r="K1" s="82"/>
      <c r="L1" s="103" t="s">
        <v>23</v>
      </c>
      <c r="M1" s="103" t="s">
        <v>23</v>
      </c>
      <c r="N1" s="103" t="s">
        <v>6</v>
      </c>
      <c r="O1" s="103" t="s">
        <v>6</v>
      </c>
    </row>
    <row r="2" spans="1:15" ht="26.25" customHeight="1" thickBot="1">
      <c r="A2" s="99"/>
      <c r="B2" s="53" t="s">
        <v>24</v>
      </c>
      <c r="C2" s="53" t="s">
        <v>24</v>
      </c>
      <c r="D2" s="54" t="s">
        <v>25</v>
      </c>
      <c r="E2" s="54" t="s">
        <v>25</v>
      </c>
      <c r="F2" s="54" t="s">
        <v>26</v>
      </c>
      <c r="G2" s="54" t="s">
        <v>26</v>
      </c>
      <c r="H2" s="54" t="s">
        <v>27</v>
      </c>
      <c r="I2" s="54" t="s">
        <v>27</v>
      </c>
      <c r="J2" s="55" t="s">
        <v>28</v>
      </c>
      <c r="K2" s="55" t="s">
        <v>28</v>
      </c>
      <c r="L2" s="104"/>
      <c r="M2" s="104"/>
      <c r="N2" s="104"/>
      <c r="O2" s="104"/>
    </row>
    <row r="3" spans="1:15" ht="21" thickBot="1">
      <c r="A3" s="56" t="s">
        <v>30</v>
      </c>
      <c r="B3" s="57">
        <v>1</v>
      </c>
      <c r="C3" s="57">
        <f>RANK(B3,$B$3:$B$20,1)</f>
        <v>1</v>
      </c>
      <c r="D3" s="57">
        <v>7</v>
      </c>
      <c r="E3" s="57">
        <f>RANK(D3,$D$3:$D$20,1)</f>
        <v>3</v>
      </c>
      <c r="F3" s="57">
        <v>5</v>
      </c>
      <c r="G3" s="57">
        <f>RANK(F3,$F$3:$F$20,1)</f>
        <v>3</v>
      </c>
      <c r="H3" s="57">
        <v>1</v>
      </c>
      <c r="I3" s="57">
        <f>RANK(H3,$H$3:$H$20,1)</f>
        <v>1</v>
      </c>
      <c r="J3" s="57">
        <v>1</v>
      </c>
      <c r="K3" s="57">
        <f>RANK(J3,$J$3:$J$20,1)</f>
        <v>1</v>
      </c>
      <c r="L3" s="57">
        <f>B3+D3+F3+H3+J3</f>
        <v>15</v>
      </c>
      <c r="M3" s="57">
        <f>C3+E3+G3+I3+K3</f>
        <v>9</v>
      </c>
      <c r="N3" s="57">
        <f>RANK(L3,$L$3:$L$20,1)</f>
        <v>1</v>
      </c>
      <c r="O3" s="57">
        <f>RANK(M3,$M$3:$M$20,1)</f>
        <v>1</v>
      </c>
    </row>
    <row r="4" spans="1:15" ht="21" thickBot="1">
      <c r="A4" s="56" t="s">
        <v>34</v>
      </c>
      <c r="B4" s="57">
        <v>30</v>
      </c>
      <c r="C4" s="57">
        <f aca="true" t="shared" si="0" ref="C4:C20">RANK(B4,$B$3:$B$20,1)</f>
        <v>7</v>
      </c>
      <c r="D4" s="57">
        <v>11</v>
      </c>
      <c r="E4" s="57">
        <f aca="true" t="shared" si="1" ref="E4:E20">RANK(D4,$D$3:$D$20,1)</f>
        <v>6</v>
      </c>
      <c r="F4" s="57">
        <v>8</v>
      </c>
      <c r="G4" s="57">
        <f aca="true" t="shared" si="2" ref="G4:G20">RANK(F4,$F$3:$F$20,1)</f>
        <v>6</v>
      </c>
      <c r="H4" s="57">
        <v>9</v>
      </c>
      <c r="I4" s="57">
        <f aca="true" t="shared" si="3" ref="I4:I20">RANK(H4,$H$3:$H$20,1)</f>
        <v>9</v>
      </c>
      <c r="J4" s="57">
        <v>6</v>
      </c>
      <c r="K4" s="57">
        <f aca="true" t="shared" si="4" ref="K4:K20">RANK(J4,$J$3:$J$20,1)</f>
        <v>6</v>
      </c>
      <c r="L4" s="57">
        <f aca="true" t="shared" si="5" ref="L4:L20">B4+D4+F4+H4+J4</f>
        <v>64</v>
      </c>
      <c r="M4" s="57">
        <f aca="true" t="shared" si="6" ref="M4:M20">C4+E4+G4+I4+K4</f>
        <v>34</v>
      </c>
      <c r="N4" s="57">
        <f aca="true" t="shared" si="7" ref="N4:N20">RANK(L4,$L$3:$L$20,1)</f>
        <v>7</v>
      </c>
      <c r="O4" s="57">
        <f aca="true" t="shared" si="8" ref="O4:O20">RANK(M4,$M$3:$M$20,1)</f>
        <v>7</v>
      </c>
    </row>
    <row r="5" spans="1:15" ht="21" thickBot="1">
      <c r="A5" s="56" t="s">
        <v>270</v>
      </c>
      <c r="B5" s="57">
        <v>40</v>
      </c>
      <c r="C5" s="57">
        <f t="shared" si="0"/>
        <v>8</v>
      </c>
      <c r="D5" s="57">
        <v>32</v>
      </c>
      <c r="E5" s="57">
        <f t="shared" si="1"/>
        <v>17</v>
      </c>
      <c r="F5" s="57">
        <v>10</v>
      </c>
      <c r="G5" s="57">
        <f t="shared" si="2"/>
        <v>8</v>
      </c>
      <c r="H5" s="57">
        <v>8</v>
      </c>
      <c r="I5" s="57">
        <f t="shared" si="3"/>
        <v>8</v>
      </c>
      <c r="J5" s="57">
        <v>12</v>
      </c>
      <c r="K5" s="57">
        <f t="shared" si="4"/>
        <v>11</v>
      </c>
      <c r="L5" s="57">
        <f t="shared" si="5"/>
        <v>102</v>
      </c>
      <c r="M5" s="57">
        <f t="shared" si="6"/>
        <v>52</v>
      </c>
      <c r="N5" s="57">
        <f t="shared" si="7"/>
        <v>8</v>
      </c>
      <c r="O5" s="57">
        <f t="shared" si="8"/>
        <v>9</v>
      </c>
    </row>
    <row r="6" spans="1:15" ht="21" thickBot="1">
      <c r="A6" s="56" t="s">
        <v>44</v>
      </c>
      <c r="B6" s="57">
        <v>9</v>
      </c>
      <c r="C6" s="57">
        <f t="shared" si="0"/>
        <v>4</v>
      </c>
      <c r="D6" s="57">
        <v>13</v>
      </c>
      <c r="E6" s="57">
        <f t="shared" si="1"/>
        <v>8</v>
      </c>
      <c r="F6" s="57">
        <v>4</v>
      </c>
      <c r="G6" s="57">
        <f t="shared" si="2"/>
        <v>2</v>
      </c>
      <c r="H6" s="57">
        <v>7</v>
      </c>
      <c r="I6" s="57">
        <f t="shared" si="3"/>
        <v>7</v>
      </c>
      <c r="J6" s="57">
        <v>2</v>
      </c>
      <c r="K6" s="57">
        <f t="shared" si="4"/>
        <v>2</v>
      </c>
      <c r="L6" s="57">
        <f t="shared" si="5"/>
        <v>35</v>
      </c>
      <c r="M6" s="57">
        <f t="shared" si="6"/>
        <v>23</v>
      </c>
      <c r="N6" s="57">
        <f t="shared" si="7"/>
        <v>4</v>
      </c>
      <c r="O6" s="57">
        <f t="shared" si="8"/>
        <v>4</v>
      </c>
    </row>
    <row r="7" spans="1:15" ht="21" thickBot="1">
      <c r="A7" s="56" t="s">
        <v>100</v>
      </c>
      <c r="B7" s="57">
        <v>45</v>
      </c>
      <c r="C7" s="57">
        <f t="shared" si="0"/>
        <v>10</v>
      </c>
      <c r="D7" s="57">
        <v>21</v>
      </c>
      <c r="E7" s="57">
        <f t="shared" si="1"/>
        <v>12</v>
      </c>
      <c r="F7" s="57">
        <v>12</v>
      </c>
      <c r="G7" s="57">
        <f t="shared" si="2"/>
        <v>9</v>
      </c>
      <c r="H7" s="57">
        <v>13</v>
      </c>
      <c r="I7" s="57">
        <f t="shared" si="3"/>
        <v>13</v>
      </c>
      <c r="J7" s="57">
        <v>11</v>
      </c>
      <c r="K7" s="57">
        <f t="shared" si="4"/>
        <v>10</v>
      </c>
      <c r="L7" s="57">
        <f t="shared" si="5"/>
        <v>102</v>
      </c>
      <c r="M7" s="57">
        <f t="shared" si="6"/>
        <v>54</v>
      </c>
      <c r="N7" s="57">
        <f t="shared" si="7"/>
        <v>8</v>
      </c>
      <c r="O7" s="57">
        <f t="shared" si="8"/>
        <v>10</v>
      </c>
    </row>
    <row r="8" spans="1:15" ht="21" thickBot="1">
      <c r="A8" s="56" t="s">
        <v>271</v>
      </c>
      <c r="B8" s="57">
        <v>76</v>
      </c>
      <c r="C8" s="57">
        <f t="shared" si="0"/>
        <v>15</v>
      </c>
      <c r="D8" s="57">
        <v>25</v>
      </c>
      <c r="E8" s="57">
        <f t="shared" si="1"/>
        <v>15</v>
      </c>
      <c r="F8" s="57">
        <v>23</v>
      </c>
      <c r="G8" s="57">
        <f t="shared" si="2"/>
        <v>18</v>
      </c>
      <c r="H8" s="57">
        <v>14</v>
      </c>
      <c r="I8" s="57">
        <f t="shared" si="3"/>
        <v>14</v>
      </c>
      <c r="J8" s="57">
        <v>100</v>
      </c>
      <c r="K8" s="57">
        <f t="shared" si="4"/>
        <v>17</v>
      </c>
      <c r="L8" s="57">
        <f t="shared" si="5"/>
        <v>238</v>
      </c>
      <c r="M8" s="57">
        <f t="shared" si="6"/>
        <v>79</v>
      </c>
      <c r="N8" s="57">
        <f t="shared" si="7"/>
        <v>18</v>
      </c>
      <c r="O8" s="57">
        <f t="shared" si="8"/>
        <v>18</v>
      </c>
    </row>
    <row r="9" spans="1:15" ht="21" thickBot="1">
      <c r="A9" s="56" t="s">
        <v>93</v>
      </c>
      <c r="B9" s="57">
        <v>81</v>
      </c>
      <c r="C9" s="57">
        <f t="shared" si="0"/>
        <v>16</v>
      </c>
      <c r="D9" s="57">
        <v>23</v>
      </c>
      <c r="E9" s="57">
        <f t="shared" si="1"/>
        <v>14</v>
      </c>
      <c r="F9" s="57">
        <v>9</v>
      </c>
      <c r="G9" s="57">
        <f t="shared" si="2"/>
        <v>7</v>
      </c>
      <c r="H9" s="57">
        <v>12</v>
      </c>
      <c r="I9" s="57">
        <f t="shared" si="3"/>
        <v>12</v>
      </c>
      <c r="J9" s="57">
        <v>13</v>
      </c>
      <c r="K9" s="57">
        <f t="shared" si="4"/>
        <v>12</v>
      </c>
      <c r="L9" s="57">
        <f t="shared" si="5"/>
        <v>138</v>
      </c>
      <c r="M9" s="57">
        <f t="shared" si="6"/>
        <v>61</v>
      </c>
      <c r="N9" s="57">
        <f t="shared" si="7"/>
        <v>14</v>
      </c>
      <c r="O9" s="57">
        <f t="shared" si="8"/>
        <v>12</v>
      </c>
    </row>
    <row r="10" spans="1:15" ht="21" thickBot="1">
      <c r="A10" s="56" t="s">
        <v>147</v>
      </c>
      <c r="B10" s="57">
        <v>83</v>
      </c>
      <c r="C10" s="57">
        <f t="shared" si="0"/>
        <v>17</v>
      </c>
      <c r="D10" s="57">
        <v>22</v>
      </c>
      <c r="E10" s="57">
        <f t="shared" si="1"/>
        <v>13</v>
      </c>
      <c r="F10" s="57">
        <v>20</v>
      </c>
      <c r="G10" s="57">
        <f t="shared" si="2"/>
        <v>15</v>
      </c>
      <c r="H10" s="57">
        <v>17</v>
      </c>
      <c r="I10" s="57">
        <f t="shared" si="3"/>
        <v>17</v>
      </c>
      <c r="J10" s="57">
        <v>14</v>
      </c>
      <c r="K10" s="57">
        <f t="shared" si="4"/>
        <v>13</v>
      </c>
      <c r="L10" s="57">
        <f t="shared" si="5"/>
        <v>156</v>
      </c>
      <c r="M10" s="57">
        <f t="shared" si="6"/>
        <v>75</v>
      </c>
      <c r="N10" s="57">
        <f t="shared" si="7"/>
        <v>15</v>
      </c>
      <c r="O10" s="57">
        <f t="shared" si="8"/>
        <v>17</v>
      </c>
    </row>
    <row r="11" spans="1:15" ht="21" thickBot="1">
      <c r="A11" s="56" t="s">
        <v>252</v>
      </c>
      <c r="B11" s="57">
        <v>7</v>
      </c>
      <c r="C11" s="57">
        <f t="shared" si="0"/>
        <v>2</v>
      </c>
      <c r="D11" s="57">
        <v>4</v>
      </c>
      <c r="E11" s="57">
        <f t="shared" si="1"/>
        <v>1</v>
      </c>
      <c r="F11" s="57">
        <v>7</v>
      </c>
      <c r="G11" s="57">
        <f t="shared" si="2"/>
        <v>5</v>
      </c>
      <c r="H11" s="57">
        <v>2</v>
      </c>
      <c r="I11" s="57">
        <f t="shared" si="3"/>
        <v>2</v>
      </c>
      <c r="J11" s="57">
        <v>10</v>
      </c>
      <c r="K11" s="57">
        <f t="shared" si="4"/>
        <v>9</v>
      </c>
      <c r="L11" s="57">
        <f t="shared" si="5"/>
        <v>30</v>
      </c>
      <c r="M11" s="57">
        <f t="shared" si="6"/>
        <v>19</v>
      </c>
      <c r="N11" s="57">
        <f t="shared" si="7"/>
        <v>3</v>
      </c>
      <c r="O11" s="57">
        <f t="shared" si="8"/>
        <v>3</v>
      </c>
    </row>
    <row r="12" spans="1:15" ht="21" thickBot="1">
      <c r="A12" s="56" t="s">
        <v>89</v>
      </c>
      <c r="B12" s="57">
        <v>69</v>
      </c>
      <c r="C12" s="57">
        <f t="shared" si="0"/>
        <v>13</v>
      </c>
      <c r="D12" s="57">
        <v>39</v>
      </c>
      <c r="E12" s="57">
        <f t="shared" si="1"/>
        <v>18</v>
      </c>
      <c r="F12" s="57">
        <v>18</v>
      </c>
      <c r="G12" s="57">
        <f t="shared" si="2"/>
        <v>13</v>
      </c>
      <c r="H12" s="57">
        <v>15</v>
      </c>
      <c r="I12" s="57">
        <f t="shared" si="3"/>
        <v>15</v>
      </c>
      <c r="J12" s="57">
        <v>15</v>
      </c>
      <c r="K12" s="57">
        <f t="shared" si="4"/>
        <v>14</v>
      </c>
      <c r="L12" s="57">
        <f t="shared" si="5"/>
        <v>156</v>
      </c>
      <c r="M12" s="57">
        <f t="shared" si="6"/>
        <v>73</v>
      </c>
      <c r="N12" s="57">
        <f t="shared" si="7"/>
        <v>15</v>
      </c>
      <c r="O12" s="57">
        <f t="shared" si="8"/>
        <v>15</v>
      </c>
    </row>
    <row r="13" spans="1:15" ht="21" thickBot="1">
      <c r="A13" s="56" t="s">
        <v>268</v>
      </c>
      <c r="B13" s="57">
        <v>50</v>
      </c>
      <c r="C13" s="57">
        <f t="shared" si="0"/>
        <v>11</v>
      </c>
      <c r="D13" s="57">
        <v>31</v>
      </c>
      <c r="E13" s="57">
        <f t="shared" si="1"/>
        <v>16</v>
      </c>
      <c r="F13" s="57">
        <v>17</v>
      </c>
      <c r="G13" s="57">
        <f t="shared" si="2"/>
        <v>12</v>
      </c>
      <c r="H13" s="57">
        <v>18</v>
      </c>
      <c r="I13" s="57">
        <f t="shared" si="3"/>
        <v>18</v>
      </c>
      <c r="J13" s="57">
        <v>17</v>
      </c>
      <c r="K13" s="57">
        <f t="shared" si="4"/>
        <v>16</v>
      </c>
      <c r="L13" s="57">
        <f t="shared" si="5"/>
        <v>133</v>
      </c>
      <c r="M13" s="57">
        <f t="shared" si="6"/>
        <v>73</v>
      </c>
      <c r="N13" s="57">
        <f t="shared" si="7"/>
        <v>13</v>
      </c>
      <c r="O13" s="57">
        <f t="shared" si="8"/>
        <v>15</v>
      </c>
    </row>
    <row r="14" spans="1:15" ht="21" thickBot="1">
      <c r="A14" s="56" t="s">
        <v>251</v>
      </c>
      <c r="B14" s="57">
        <v>65</v>
      </c>
      <c r="C14" s="57">
        <f t="shared" si="0"/>
        <v>12</v>
      </c>
      <c r="D14" s="57">
        <v>16</v>
      </c>
      <c r="E14" s="57">
        <f t="shared" si="1"/>
        <v>10</v>
      </c>
      <c r="F14" s="57">
        <v>19</v>
      </c>
      <c r="G14" s="57">
        <f t="shared" si="2"/>
        <v>14</v>
      </c>
      <c r="H14" s="57">
        <v>16</v>
      </c>
      <c r="I14" s="57">
        <f t="shared" si="3"/>
        <v>16</v>
      </c>
      <c r="J14" s="57">
        <v>16</v>
      </c>
      <c r="K14" s="57">
        <f t="shared" si="4"/>
        <v>15</v>
      </c>
      <c r="L14" s="57">
        <f t="shared" si="5"/>
        <v>132</v>
      </c>
      <c r="M14" s="57">
        <f t="shared" si="6"/>
        <v>67</v>
      </c>
      <c r="N14" s="57">
        <f t="shared" si="7"/>
        <v>12</v>
      </c>
      <c r="O14" s="57">
        <f t="shared" si="8"/>
        <v>14</v>
      </c>
    </row>
    <row r="15" spans="1:15" ht="21" thickBot="1">
      <c r="A15" s="56" t="s">
        <v>179</v>
      </c>
      <c r="B15" s="58">
        <v>44</v>
      </c>
      <c r="C15" s="57">
        <f t="shared" si="0"/>
        <v>9</v>
      </c>
      <c r="D15" s="57">
        <v>18</v>
      </c>
      <c r="E15" s="57">
        <f t="shared" si="1"/>
        <v>11</v>
      </c>
      <c r="F15" s="57">
        <v>22</v>
      </c>
      <c r="G15" s="57">
        <f t="shared" si="2"/>
        <v>17</v>
      </c>
      <c r="H15" s="57">
        <v>11</v>
      </c>
      <c r="I15" s="57">
        <f t="shared" si="3"/>
        <v>11</v>
      </c>
      <c r="J15" s="57">
        <v>100</v>
      </c>
      <c r="K15" s="57">
        <f t="shared" si="4"/>
        <v>17</v>
      </c>
      <c r="L15" s="57">
        <f t="shared" si="5"/>
        <v>195</v>
      </c>
      <c r="M15" s="57">
        <f t="shared" si="6"/>
        <v>65</v>
      </c>
      <c r="N15" s="57">
        <f t="shared" si="7"/>
        <v>17</v>
      </c>
      <c r="O15" s="57">
        <f t="shared" si="8"/>
        <v>13</v>
      </c>
    </row>
    <row r="16" spans="1:15" ht="21" thickBot="1">
      <c r="A16" s="56" t="s">
        <v>80</v>
      </c>
      <c r="B16" s="57">
        <v>75</v>
      </c>
      <c r="C16" s="57">
        <f t="shared" si="0"/>
        <v>14</v>
      </c>
      <c r="D16" s="57">
        <v>14</v>
      </c>
      <c r="E16" s="57">
        <f t="shared" si="1"/>
        <v>9</v>
      </c>
      <c r="F16" s="57">
        <v>21</v>
      </c>
      <c r="G16" s="57">
        <f t="shared" si="2"/>
        <v>16</v>
      </c>
      <c r="H16" s="57">
        <v>10</v>
      </c>
      <c r="I16" s="57">
        <f t="shared" si="3"/>
        <v>10</v>
      </c>
      <c r="J16" s="57">
        <v>9</v>
      </c>
      <c r="K16" s="57">
        <f t="shared" si="4"/>
        <v>8</v>
      </c>
      <c r="L16" s="57">
        <f t="shared" si="5"/>
        <v>129</v>
      </c>
      <c r="M16" s="57">
        <f t="shared" si="6"/>
        <v>57</v>
      </c>
      <c r="N16" s="57">
        <f t="shared" si="7"/>
        <v>10</v>
      </c>
      <c r="O16" s="57">
        <f t="shared" si="8"/>
        <v>11</v>
      </c>
    </row>
    <row r="17" spans="1:15" ht="21" thickBot="1">
      <c r="A17" s="56" t="s">
        <v>77</v>
      </c>
      <c r="B17" s="57">
        <v>24</v>
      </c>
      <c r="C17" s="57">
        <f t="shared" si="0"/>
        <v>6</v>
      </c>
      <c r="D17" s="57">
        <v>12</v>
      </c>
      <c r="E17" s="57">
        <f t="shared" si="1"/>
        <v>7</v>
      </c>
      <c r="F17" s="57">
        <v>6</v>
      </c>
      <c r="G17" s="57">
        <f t="shared" si="2"/>
        <v>4</v>
      </c>
      <c r="H17" s="57">
        <v>5</v>
      </c>
      <c r="I17" s="57">
        <f t="shared" si="3"/>
        <v>5</v>
      </c>
      <c r="J17" s="57">
        <v>7</v>
      </c>
      <c r="K17" s="57">
        <f t="shared" si="4"/>
        <v>7</v>
      </c>
      <c r="L17" s="57">
        <f t="shared" si="5"/>
        <v>54</v>
      </c>
      <c r="M17" s="57">
        <f t="shared" si="6"/>
        <v>29</v>
      </c>
      <c r="N17" s="57">
        <f t="shared" si="7"/>
        <v>5</v>
      </c>
      <c r="O17" s="57">
        <f t="shared" si="8"/>
        <v>6</v>
      </c>
    </row>
    <row r="18" spans="1:15" ht="21" thickBot="1">
      <c r="A18" s="56" t="s">
        <v>272</v>
      </c>
      <c r="B18" s="57">
        <v>100</v>
      </c>
      <c r="C18" s="57">
        <f t="shared" si="0"/>
        <v>18</v>
      </c>
      <c r="D18" s="57">
        <v>10</v>
      </c>
      <c r="E18" s="57">
        <f t="shared" si="1"/>
        <v>5</v>
      </c>
      <c r="F18" s="57">
        <v>13</v>
      </c>
      <c r="G18" s="57">
        <f t="shared" si="2"/>
        <v>10</v>
      </c>
      <c r="H18" s="57">
        <v>4</v>
      </c>
      <c r="I18" s="57">
        <f t="shared" si="3"/>
        <v>4</v>
      </c>
      <c r="J18" s="57">
        <v>4</v>
      </c>
      <c r="K18" s="57">
        <f t="shared" si="4"/>
        <v>4</v>
      </c>
      <c r="L18" s="57">
        <f t="shared" si="5"/>
        <v>131</v>
      </c>
      <c r="M18" s="57">
        <f t="shared" si="6"/>
        <v>41</v>
      </c>
      <c r="N18" s="57">
        <f t="shared" si="7"/>
        <v>11</v>
      </c>
      <c r="O18" s="57">
        <f t="shared" si="8"/>
        <v>8</v>
      </c>
    </row>
    <row r="19" spans="1:15" ht="21" thickBot="1">
      <c r="A19" s="56" t="s">
        <v>273</v>
      </c>
      <c r="B19" s="57">
        <v>8</v>
      </c>
      <c r="C19" s="57">
        <f t="shared" si="0"/>
        <v>3</v>
      </c>
      <c r="D19" s="57">
        <v>5</v>
      </c>
      <c r="E19" s="57">
        <f t="shared" si="1"/>
        <v>2</v>
      </c>
      <c r="F19" s="57">
        <v>3</v>
      </c>
      <c r="G19" s="57">
        <f t="shared" si="2"/>
        <v>1</v>
      </c>
      <c r="H19" s="57">
        <v>6</v>
      </c>
      <c r="I19" s="57">
        <f t="shared" si="3"/>
        <v>6</v>
      </c>
      <c r="J19" s="57">
        <v>3</v>
      </c>
      <c r="K19" s="57">
        <f t="shared" si="4"/>
        <v>3</v>
      </c>
      <c r="L19" s="57">
        <f t="shared" si="5"/>
        <v>25</v>
      </c>
      <c r="M19" s="57">
        <f t="shared" si="6"/>
        <v>15</v>
      </c>
      <c r="N19" s="57">
        <f t="shared" si="7"/>
        <v>2</v>
      </c>
      <c r="O19" s="57">
        <f t="shared" si="8"/>
        <v>2</v>
      </c>
    </row>
    <row r="20" spans="1:15" ht="21" thickBot="1">
      <c r="A20" s="56" t="s">
        <v>266</v>
      </c>
      <c r="B20" s="57">
        <v>22</v>
      </c>
      <c r="C20" s="57">
        <f t="shared" si="0"/>
        <v>5</v>
      </c>
      <c r="D20" s="57">
        <v>8</v>
      </c>
      <c r="E20" s="57">
        <f t="shared" si="1"/>
        <v>4</v>
      </c>
      <c r="F20" s="57">
        <v>16</v>
      </c>
      <c r="G20" s="57">
        <f t="shared" si="2"/>
        <v>11</v>
      </c>
      <c r="H20" s="57">
        <v>3</v>
      </c>
      <c r="I20" s="57">
        <f t="shared" si="3"/>
        <v>3</v>
      </c>
      <c r="J20" s="57">
        <v>5</v>
      </c>
      <c r="K20" s="57">
        <f t="shared" si="4"/>
        <v>5</v>
      </c>
      <c r="L20" s="57">
        <f t="shared" si="5"/>
        <v>54</v>
      </c>
      <c r="M20" s="57">
        <f t="shared" si="6"/>
        <v>28</v>
      </c>
      <c r="N20" s="57">
        <f t="shared" si="7"/>
        <v>5</v>
      </c>
      <c r="O20" s="57">
        <f t="shared" si="8"/>
        <v>5</v>
      </c>
    </row>
  </sheetData>
  <mergeCells count="6">
    <mergeCell ref="A1:A2"/>
    <mergeCell ref="B1:J1"/>
    <mergeCell ref="L1:L2"/>
    <mergeCell ref="O1:O2"/>
    <mergeCell ref="M1:M2"/>
    <mergeCell ref="N1:N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zzz</dc:creator>
  <cp:keywords/>
  <dc:description/>
  <cp:lastModifiedBy>Kardashin Sergey</cp:lastModifiedBy>
  <cp:lastPrinted>2007-09-30T11:02:04Z</cp:lastPrinted>
  <dcterms:created xsi:type="dcterms:W3CDTF">2005-05-12T08:04:26Z</dcterms:created>
  <dcterms:modified xsi:type="dcterms:W3CDTF">2007-10-03T06:12:34Z</dcterms:modified>
  <cp:category/>
  <cp:version/>
  <cp:contentType/>
  <cp:contentStatus/>
</cp:coreProperties>
</file>